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filterPrivacy="1"/>
  <xr:revisionPtr revIDLastSave="0" documentId="13_ncr:1_{FDA5DE93-A144-4C3E-9DCD-1AA388092CAE}" xr6:coauthVersionLast="38" xr6:coauthVersionMax="38" xr10:uidLastSave="{00000000-0000-0000-0000-000000000000}"/>
  <bookViews>
    <workbookView xWindow="0" yWindow="0" windowWidth="22260" windowHeight="12648" xr2:uid="{00000000-000D-0000-FFFF-FFFF000000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Q22" i="1"/>
  <c r="Q86" i="1"/>
  <c r="P86" i="1"/>
  <c r="P85" i="1" s="1"/>
  <c r="AA86" i="1"/>
  <c r="AA22" i="1"/>
  <c r="T86" i="1"/>
  <c r="S86" i="1"/>
  <c r="Y86" i="1"/>
  <c r="Y22" i="1"/>
  <c r="Y85" i="1"/>
  <c r="O86" i="1"/>
  <c r="T22" i="1"/>
  <c r="R22" i="1"/>
  <c r="R67" i="1"/>
  <c r="R86" i="1"/>
  <c r="R85" i="1" s="1"/>
  <c r="R108" i="1"/>
  <c r="R107" i="1" s="1"/>
  <c r="R154" i="1"/>
  <c r="O107" i="1"/>
  <c r="T108" i="1"/>
  <c r="T107" i="1" s="1"/>
  <c r="S108" i="1"/>
  <c r="S107" i="1" s="1"/>
  <c r="Q108" i="1"/>
  <c r="Q107" i="1" s="1"/>
  <c r="P108" i="1"/>
  <c r="P107" i="1" s="1"/>
  <c r="O108" i="1"/>
  <c r="M108" i="1"/>
  <c r="N108" i="1"/>
  <c r="N107" i="1" s="1"/>
  <c r="O22" i="1" l="1"/>
  <c r="N22" i="1"/>
  <c r="AA108" i="1"/>
  <c r="AA107" i="1" s="1"/>
  <c r="Y108" i="1"/>
  <c r="V108" i="1"/>
  <c r="N86" i="1" l="1"/>
  <c r="M86" i="1"/>
  <c r="L86" i="1"/>
  <c r="L108" i="1" l="1"/>
  <c r="AC154" i="1" l="1"/>
  <c r="AA154" i="1"/>
  <c r="Y154" i="1"/>
  <c r="V154" i="1"/>
  <c r="T154" i="1"/>
  <c r="S154" i="1"/>
  <c r="M154" i="1"/>
  <c r="N154" i="1"/>
  <c r="O154" i="1"/>
  <c r="P154" i="1"/>
  <c r="Q154" i="1"/>
  <c r="L154" i="1"/>
  <c r="AC108" i="1"/>
  <c r="AC107" i="1" s="1"/>
  <c r="Y107" i="1"/>
  <c r="V107" i="1"/>
  <c r="L107" i="1"/>
  <c r="M107" i="1"/>
  <c r="AA85" i="1"/>
  <c r="AC86" i="1"/>
  <c r="AC85" i="1" s="1"/>
  <c r="T85" i="1"/>
  <c r="V86" i="1"/>
  <c r="V85" i="1" s="1"/>
  <c r="M85" i="1"/>
  <c r="N85" i="1"/>
  <c r="O85" i="1"/>
  <c r="Q85" i="1"/>
  <c r="S85" i="1"/>
  <c r="L85" i="1"/>
  <c r="AA67" i="1"/>
  <c r="AA157" i="1" s="1"/>
  <c r="AC67" i="1"/>
  <c r="Y67" i="1"/>
  <c r="V67" i="1"/>
  <c r="T67" i="1"/>
  <c r="M67" i="1"/>
  <c r="N67" i="1"/>
  <c r="O67" i="1"/>
  <c r="P67" i="1"/>
  <c r="Q67" i="1"/>
  <c r="S67" i="1"/>
  <c r="L67" i="1"/>
  <c r="AC22" i="1"/>
  <c r="V22" i="1"/>
  <c r="M22" i="1"/>
  <c r="L22" i="1"/>
  <c r="R157" i="1" l="1"/>
  <c r="Y157" i="1"/>
  <c r="AA21" i="1"/>
  <c r="P157" i="1"/>
  <c r="Q21" i="1"/>
  <c r="Q157" i="1"/>
  <c r="AC21" i="1"/>
  <c r="AC157" i="1" s="1"/>
  <c r="Y21" i="1"/>
  <c r="R21" i="1"/>
  <c r="N21" i="1"/>
  <c r="O21" i="1"/>
  <c r="T21" i="1"/>
  <c r="P21" i="1"/>
  <c r="T157" i="1"/>
  <c r="O157" i="1"/>
  <c r="V157" i="1"/>
  <c r="M157" i="1"/>
  <c r="N157" i="1"/>
  <c r="L157" i="1"/>
  <c r="M21" i="1" l="1"/>
  <c r="V21" i="1"/>
  <c r="X107" i="1"/>
  <c r="L21" i="1" l="1"/>
</calcChain>
</file>

<file path=xl/sharedStrings.xml><?xml version="1.0" encoding="utf-8"?>
<sst xmlns="http://schemas.openxmlformats.org/spreadsheetml/2006/main" count="713" uniqueCount="417">
  <si>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</si>
  <si>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</si>
  <si>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</si>
  <si>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</si>
  <si>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</si>
  <si>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</si>
  <si>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</si>
  <si>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</si>
  <si>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</si>
  <si>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</si>
  <si>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</si>
  <si>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</si>
  <si>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</si>
  <si>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</si>
  <si>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</si>
  <si>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</si>
  <si>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</si>
  <si>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</si>
  <si>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</si>
  <si>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</si>
  <si>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</si>
  <si>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</si>
  <si>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</si>
  <si>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</si>
  <si>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</si>
  <si>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</si>
  <si>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</si>
  <si>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</si>
  <si>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</si>
  <si>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</si>
  <si>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</si>
  <si>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</si>
  <si>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</si>
  <si>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</si>
  <si>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</si>
  <si>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</si>
  <si>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</si>
  <si>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</si>
  <si>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</si>
  <si>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</si>
  <si>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</si>
  <si>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</si>
  <si>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</si>
  <si>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</si>
  <si>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</si>
  <si>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</si>
  <si>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</si>
  <si>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</si>
  <si>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</si>
  <si>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</si>
  <si>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</si>
  <si>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</si>
  <si>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</si>
  <si>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</si>
  <si>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</si>
  <si>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</si>
  <si>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</si>
  <si>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</si>
  <si>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</si>
  <si>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</si>
  <si>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</si>
  <si>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</si>
  <si>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</si>
  <si>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</si>
  <si>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</si>
  <si>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</si>
  <si>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</si>
  <si>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</si>
  <si>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</si>
  <si>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</si>
  <si>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</si>
  <si>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</si>
  <si>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</si>
  <si>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</si>
  <si>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</si>
  <si>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</si>
  <si>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</si>
  <si>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</si>
  <si>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</si>
  <si>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</si>
  <si>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</si>
  <si>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</si>
  <si>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</si>
  <si>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</si>
  <si>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</si>
  <si>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</si>
  <si>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</si>
  <si>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</si>
  <si>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</si>
  <si>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</si>
  <si>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</si>
  <si>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</si>
  <si>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</si>
  <si>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</si>
  <si>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</si>
  <si>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</si>
  <si>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</si>
  <si>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</si>
  <si>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</si>
  <si>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</si>
  <si>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</si>
  <si>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</si>
  <si>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</si>
  <si>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</si>
  <si>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</si>
  <si>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</si>
  <si>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</si>
  <si>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</si>
  <si>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</si>
  <si>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</si>
  <si>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</si>
  <si>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</si>
  <si>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</si>
  <si>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</si>
  <si>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</si>
  <si>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</si>
  <si>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</si>
  <si>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</si>
  <si>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</si>
  <si>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</si>
  <si>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</si>
  <si>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</si>
  <si>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</si>
  <si>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</si>
  <si>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</si>
  <si>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</si>
  <si>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</si>
  <si>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</si>
  <si>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</si>
  <si>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</si>
  <si>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</si>
  <si>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</si>
  <si>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</si>
  <si>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</si>
  <si>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</si>
  <si>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</si>
  <si>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</si>
  <si>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</si>
  <si>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</si>
  <si>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</si>
  <si>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</si>
  <si>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</si>
  <si>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</si>
  <si>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</si>
  <si>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</si>
  <si>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</si>
  <si>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</si>
  <si>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</si>
  <si>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</si>
  <si>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по предоставлению иных межбюджетных трансфертов,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</si>
  <si>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</si>
  <si>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</si>
  <si>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</si>
  <si>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</si>
  <si>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</si>
  <si>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</si>
  <si>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</si>
  <si>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</si>
  <si>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</si>
  <si>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</si>
  <si>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</si>
  <si>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</si>
  <si>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</si>
  <si>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</si>
  <si>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</si>
  <si>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</si>
  <si>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</si>
  <si>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</si>
  <si>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</si>
  <si>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</si>
  <si>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</si>
  <si>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</si>
  <si>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</si>
  <si>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</si>
  <si>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</si>
  <si>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</si>
  <si>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</si>
  <si>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</si>
  <si>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</si>
  <si>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</si>
  <si>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</si>
  <si>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</si>
  <si>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</si>
  <si>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</si>
  <si>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</si>
  <si>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</si>
  <si>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</si>
  <si>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</si>
  <si>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</si>
  <si>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04-2117</t>
  </si>
  <si>
    <t>04-2118</t>
  </si>
  <si>
    <t>04-2119</t>
  </si>
  <si>
    <t>04-2120</t>
  </si>
  <si>
    <t>04-2121</t>
  </si>
  <si>
    <t>04-2122</t>
  </si>
  <si>
    <t>04-2123</t>
  </si>
  <si>
    <t>04-2124</t>
  </si>
  <si>
    <t>04-2125</t>
  </si>
  <si>
    <t>04-2126</t>
  </si>
  <si>
    <t>04-2127</t>
  </si>
  <si>
    <t>04-2128</t>
  </si>
  <si>
    <t>04-2129</t>
  </si>
  <si>
    <t>04-2130</t>
  </si>
  <si>
    <t>04-2131</t>
  </si>
  <si>
    <t>04-2132</t>
  </si>
  <si>
    <t>04-2133</t>
  </si>
  <si>
    <t>04-2134</t>
  </si>
  <si>
    <t>04-2135</t>
  </si>
  <si>
    <t>04-2136</t>
  </si>
  <si>
    <t>04-2137</t>
  </si>
  <si>
    <t>04-2138</t>
  </si>
  <si>
    <t>04-2139</t>
  </si>
  <si>
    <t>04-2140</t>
  </si>
  <si>
    <t>04-2141</t>
  </si>
  <si>
    <t>04-2142</t>
  </si>
  <si>
    <t>04-2143</t>
  </si>
  <si>
    <t>04-2144</t>
  </si>
  <si>
    <t>04-2145</t>
  </si>
  <si>
    <t>04-2215</t>
  </si>
  <si>
    <t>04-2216</t>
  </si>
  <si>
    <t>04-2217</t>
  </si>
  <si>
    <t>04-2301</t>
  </si>
  <si>
    <t>04-2302</t>
  </si>
  <si>
    <t>04-2303</t>
  </si>
  <si>
    <t>04-2304</t>
  </si>
  <si>
    <t>04-2305</t>
  </si>
  <si>
    <t>04-2306</t>
  </si>
  <si>
    <t>04-2307</t>
  </si>
  <si>
    <t>04-2308</t>
  </si>
  <si>
    <t>04-2309</t>
  </si>
  <si>
    <t>04-2310</t>
  </si>
  <si>
    <t>04-2311</t>
  </si>
  <si>
    <t>04-2312</t>
  </si>
  <si>
    <t>04-2313</t>
  </si>
  <si>
    <t>04-2314</t>
  </si>
  <si>
    <t>04-2315</t>
  </si>
  <si>
    <t>04-2317</t>
  </si>
  <si>
    <t>04-2318</t>
  </si>
  <si>
    <t>04-2319</t>
  </si>
  <si>
    <t>04-2401</t>
  </si>
  <si>
    <t>04-2601</t>
  </si>
  <si>
    <t>04-2602</t>
  </si>
  <si>
    <t>04-2603</t>
  </si>
  <si>
    <t>04-2604</t>
  </si>
  <si>
    <t>04-2605</t>
  </si>
  <si>
    <t>04-2606</t>
  </si>
  <si>
    <t>04-2607</t>
  </si>
  <si>
    <t>04-2608</t>
  </si>
  <si>
    <t>04-2609</t>
  </si>
  <si>
    <t>04-2610</t>
  </si>
  <si>
    <t>04-2611</t>
  </si>
  <si>
    <t>04-2612</t>
  </si>
  <si>
    <t>04-2613</t>
  </si>
  <si>
    <t>04-2614</t>
  </si>
  <si>
    <t>04-2615</t>
  </si>
  <si>
    <t>04-2616</t>
  </si>
  <si>
    <t>04-2617</t>
  </si>
  <si>
    <t>04-2618</t>
  </si>
  <si>
    <t>04-2619</t>
  </si>
  <si>
    <t>04-2620</t>
  </si>
  <si>
    <t>04-2621</t>
  </si>
  <si>
    <t>04-2622</t>
  </si>
  <si>
    <t>04-2623</t>
  </si>
  <si>
    <t>04-2624</t>
  </si>
  <si>
    <t>04-2625</t>
  </si>
  <si>
    <t>04-2626</t>
  </si>
  <si>
    <t>04-2627</t>
  </si>
  <si>
    <t>04-2628</t>
  </si>
  <si>
    <t>04-2629</t>
  </si>
  <si>
    <t>04-2630</t>
  </si>
  <si>
    <t>04-2631</t>
  </si>
  <si>
    <t>04-2632</t>
  </si>
  <si>
    <t>04-2633</t>
  </si>
  <si>
    <t>04-2634</t>
  </si>
  <si>
    <t>04-2635</t>
  </si>
  <si>
    <t>04-2636</t>
  </si>
  <si>
    <t>04-2637</t>
  </si>
  <si>
    <t>04-2638</t>
  </si>
  <si>
    <t>04-2639</t>
  </si>
  <si>
    <t>04-2640</t>
  </si>
  <si>
    <t>04-2641</t>
  </si>
  <si>
    <t>организация профессионального образования и дополнительного профессионального образования работников муниципальных учреждений</t>
  </si>
  <si>
    <t>расходные обязательства по прочим правам муниципальных образований</t>
  </si>
  <si>
    <t>создание резервных фондов городских округов</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</si>
  <si>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</si>
  <si>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04-2800</t>
  </si>
  <si>
    <t>04-2801</t>
  </si>
  <si>
    <t>04-2802</t>
  </si>
  <si>
    <t>Отчетный                                                                                                                                                                                                                                                                                                                                                                                                                                                                                                                                                                                                                2017 год</t>
  </si>
  <si>
    <t>Текущий 2018 год</t>
  </si>
  <si>
    <t>2020 год</t>
  </si>
  <si>
    <t>2021 год</t>
  </si>
  <si>
    <t>01</t>
  </si>
  <si>
    <t>05</t>
  </si>
  <si>
    <t>04</t>
  </si>
  <si>
    <t>04-2642</t>
  </si>
  <si>
    <t>13</t>
  </si>
  <si>
    <t>01              04                 05            05</t>
  </si>
  <si>
    <t>13                    12                 01               02</t>
  </si>
  <si>
    <t>01                              05            05              10</t>
  </si>
  <si>
    <t>13                                     01               02                 03</t>
  </si>
  <si>
    <t>09</t>
  </si>
  <si>
    <t>05                10</t>
  </si>
  <si>
    <t xml:space="preserve">01               03                    </t>
  </si>
  <si>
    <t>10</t>
  </si>
  <si>
    <t>03</t>
  </si>
  <si>
    <t>06</t>
  </si>
  <si>
    <t>07</t>
  </si>
  <si>
    <t>02</t>
  </si>
  <si>
    <t>08</t>
  </si>
  <si>
    <t>12</t>
  </si>
  <si>
    <t>04                                                                      04</t>
  </si>
  <si>
    <t>05                    12</t>
  </si>
  <si>
    <t>01            01               01               01                01               07                08                     11</t>
  </si>
  <si>
    <t>02                 03               04                  06                     13                 09           04               05</t>
  </si>
  <si>
    <t>01                          04                      07                   10                                                        10                           10</t>
  </si>
  <si>
    <t>13                                                                                    05                                                                                                   04                01                        03                        06</t>
  </si>
  <si>
    <t>04-2643</t>
  </si>
  <si>
    <t>Субвенции на возмещение части процентной ставки по инвестиционным кредитам (займам) в агропромышленном комплексе за счет средств федерального бюджета</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</si>
  <si>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</si>
  <si>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 xml:space="preserve">Межбюджетные трансферты на возмещение части процентной ставки по инвестиционным кредитам (займам) в агропромышленном комплексе </t>
  </si>
  <si>
    <t>04-2644</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</si>
  <si>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</si>
  <si>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04-2645</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</si>
  <si>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</si>
  <si>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</si>
  <si>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</si>
  <si>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01                   07</t>
  </si>
  <si>
    <t>04                    09</t>
  </si>
  <si>
    <t>05                   05</t>
  </si>
  <si>
    <t>03                 05</t>
  </si>
  <si>
    <t>08                      08</t>
  </si>
  <si>
    <t>01                  04</t>
  </si>
  <si>
    <t>11</t>
  </si>
  <si>
    <t xml:space="preserve">                 01             10                 13 </t>
  </si>
  <si>
    <t xml:space="preserve">             13               03            01</t>
  </si>
  <si>
    <t>07             11                   11</t>
  </si>
  <si>
    <t>07                 02                   05</t>
  </si>
  <si>
    <t>Очередной 2019 год</t>
  </si>
  <si>
    <t xml:space="preserve">07                07                   07                          07              07                                 </t>
  </si>
  <si>
    <t xml:space="preserve">01                 02               03                 07                 09                                                 </t>
  </si>
  <si>
    <t>01                                                   03</t>
  </si>
  <si>
    <t>07                                          09</t>
  </si>
  <si>
    <t>Постановление Правительства НО №31 от 10.02.2006г.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 ,Постановление Правительства НО №46  от 15.02.2006г.О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   70-З от 21.07.2004г О приватизации государственного имущества Нижегородской области</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</si>
  <si>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</si>
  <si>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 xml:space="preserve">Закон НО 16-З"О пожарной безопасности" </t>
  </si>
  <si>
    <t>Закон НО 157-З от 23.12.2008г.Об автомобильных дорогах и дорожной деятельности в Нижегородской области</t>
  </si>
  <si>
    <t>Постановление Прав.НО533-р от 07.04.2015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  188-ФЗ Жилищный кодекс Российской Федерации</t>
  </si>
  <si>
    <t>Закон НО 117-З от 08.09.2012г.Об энергосбережении и об повышении энергетической эффективности</t>
  </si>
  <si>
    <t>Постановление Прав.НО №306 от 01.01.2015г.Об утверждении государственной программы "Охрана окружающей среды Нижегородской области" Закон НО 45-З от 18.09.1996г.Об экологической опасности</t>
  </si>
  <si>
    <t>Закон НО №212-З от 14.01.2006г.О социальной поддержке отдельных категорий граждан в целях их реализации права на образование  ППНО №468 от 15.10.2008г.Об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t>
  </si>
  <si>
    <t>ППНО №1186 от 01.01.2011гОб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гг.Москвы и С-Петербурга ,                                                        147-З от 01.01.2009г.О библиотечном деле в Нижегородской области</t>
  </si>
  <si>
    <t>ППНО №299 от 01.01.2015г.Об утверждении государственной программы "Развитие культуры Нижегородской области",ППНО №464 от 15.10.2008г.Об утверждении Положения об оплате труда работников государственных бюджетных и казенных учреждений культуры Нижегородской области</t>
  </si>
  <si>
    <t xml:space="preserve">  131-ФЗ  от 06.10.2003г."Об общих принципах организации местного самоуправления в РФ"    329-ФЗ от 04.12.2007г.О физической культуре и спорте в Российской Федерации</t>
  </si>
  <si>
    <t>ППНО №285 от 01.01.2015г.Об утверждении государственной программы "Развитие физической культуры, спорта и молодежной политики Нижегородской области"                Закон НО №763 от 30.06.2009г.О физической культуре и спорте в Российской Федерации</t>
  </si>
  <si>
    <t>Закон НО 97-З от 01.01.2009г.О погребении и похоронном деле в Нижегородской области</t>
  </si>
  <si>
    <t>Закон НО 110-3 от 30.09.2007г.Об охране озелененных территорий Нижегородской области ,ППНО №309 от 12.12.2005г.Об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области,Закон 88-З от 02.08.2007г.О государственном надзоре в сфере благоустройства на территории Нижегородской области</t>
  </si>
  <si>
    <t>ППНО №46 от 15.02.2006г 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объектов,ППНО №31 от 10.02.2006г.О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области",ППНО №487 от 31.07.2015 Об утверждении Типового регламента работы согласительной комиссии по согласованию местоположения границ земельных участков при выполнении комплексных кадастровых работ</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</si>
  <si>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</si>
  <si>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ППНО №305 от 03.06.2007г.Об утверждении Положения о государственном надзоре в области гражданской обороны,Закон 17-З от 24.01.1996г.О защите населения и территорий Нижегородской области от чрезвычайных ситуаций природного и техногенного характера</t>
  </si>
  <si>
    <t>Закон №59-З от 05.05.2007г.О розничных рынках и ярмарках на территории Нижегородской области</t>
  </si>
  <si>
    <t>Закон 70 -З от 07.05.1997г.О молодежной политике в Нижегородской области,ППНО №934 от 12.12.2011г.Об утверждении Стратегии государственной молодежной политики Нижегородской области до 2020 года,ППНО №1760-р от 18.12.2006г.О Стратегии государственной молодежной политики в РФ</t>
  </si>
  <si>
    <t>Закон НО №139-З от 21.10.2014г.Об участии в охране общественного порядка на территории Нижегородской области</t>
  </si>
  <si>
    <t>Закон НО №93-З от 13.10.2011г.О денежном содержании лиц, замещающих муниципальные должности в Нижегородской области,                                      99-ФЗ от 01.01.2012г"О муниципальной службе"</t>
  </si>
  <si>
    <t>Закон НО №108-З от 06.09.2007гО выборах депутатов представительных органов муниципальных образований в Нижегородской области,Закон НО №109 от 06.09.2007г.О выборах глав муниципальных образований в Нижегородской области</t>
  </si>
  <si>
    <t>ППНО №176 от 19.05.2006г.О порядке оказания финансовой поддержки средствам массовой информации Нижегородской области,ППНО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</si>
  <si>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№299 от 01.01.2015 Об утверждении государственной программы "Развитие культуры Нижегородской области",                                                     ППНО №464 от 15.10.2008 Об утверждении Положения об оплате труда работников государственных бюджетных и казенных учреждений культуры Нижегородской области</t>
  </si>
  <si>
    <t>Закон НО №16-З от 15.11.19995г."О пожарной безопасности"</t>
  </si>
  <si>
    <t>ППНО №298 от 01.01.2015гОб утверждении государственной программы "Социальная поддержка граждан Нижегородской области"</t>
  </si>
  <si>
    <t>Закон НО №136-З от 10.05.2016г.О безнадзорных животных на территории Нижегородской области</t>
  </si>
  <si>
    <t>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</si>
  <si>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Федеральный закон 5-ФЗ от 16.01.1995г."О ветеранах"</t>
  </si>
  <si>
    <t xml:space="preserve">Федеральный закон  131-ФЗ  от 06.10.2003г "Об общих принципах организации местного самоуправления в РФ"                    25-ФЗ от 02.03.2007г."О муниципальной службе"               </t>
  </si>
  <si>
    <t>Федеральный закон131-ФЗ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</si>
  <si>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</si>
  <si>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РФ".181 от 02.12.1995г.О социальной защите инвалидов в Российской Федерации</t>
  </si>
  <si>
    <t>Федеральный закон 131-ФЗ  от 06.10.2003г "Об общих принципах организации местного самоуправления в РФ",    69-ФЗ от 26.12.1994г.О пожарной безопасности</t>
  </si>
  <si>
    <t>Федеральный закон 131-ФЗ  от 06.10.2003г "Об общих принципах организации местного самоуправления в РФ",54-ФЗ от 26.05.1996г.О Музейном фонде Российской Федерации и музеях в Российской Федерации.Указ ПрезидентаРФ №3612-1 от 17.11.1992 Основы законодательства Российской Федерации о культуре</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</si>
  <si>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</si>
  <si>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</si>
  <si>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</si>
  <si>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Федеральный закон 131-ФЗ  от 06.10.2003г "Об общих принципах организации местного самоуправления в РФ"  </t>
  </si>
  <si>
    <t xml:space="preserve"> Федеральный закон 131-ФЗ  от 06.10.2003г."Об общих принципах организации местного самоуправления в РФ"</t>
  </si>
  <si>
    <t>Федеральный закон131-ФЗ  от 06.10.2003г."Об общих принципах организации местного самоуправления в РФ"</t>
  </si>
  <si>
    <t xml:space="preserve"> Федеральный закон131-ФЗ  от 06.10.2003г."Об общих принципах организации местного самоуправления в РФ"</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</si>
  <si>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</si>
  <si>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Федеральный закон131-ФЗ  от 06.10.2003г."Об общих принципах организации местного самоуправления в РФ"                            33-ФЗ от20.03.1995г.Об особо охраняемых природных территориях</t>
  </si>
  <si>
    <t>Федеральный закон 131-ФЗ  от 06.10.2003г."Об общих принципах организации местного самоуправления в РФ"                              8-ФЗ от "01.03.1996г О погребении и похоронном деле"</t>
  </si>
  <si>
    <t xml:space="preserve">Федеральный закон 131-ФЗ  от 06.10.2003г."Об общих принципах организации местного самоуправления в РФ"  </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</si>
  <si>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t>
  </si>
  <si>
    <t xml:space="preserve">Федеральный закон 131-ФЗ  от 06.10.2003г."Об общих принципах организации местного самоуправления в РФ" ,                          78 ФЗ от 02.01.1995г. "О библиотечном деле" </t>
  </si>
  <si>
    <t>Федеральный закон131-ФЗ  от 06.10.2003г."Об общих принципах организации местного самоуправления в РФ"                                 273-ФЗ от30.12.2012г.Об образовании в Российской Федерации</t>
  </si>
  <si>
    <t xml:space="preserve">Федеральный закон131-ФЗ  от 06.10.2003г."Об общих принципах организации местного самоуправления в РФ",7-ФЗ "Об охране окружающей среды" </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</si>
  <si>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</si>
  <si>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</si>
  <si>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r>
      <rPr>
        <sz val="8"/>
        <color rgb="FF000000"/>
        <rFont val="Calibri"/>
        <family val="2"/>
        <charset val="204"/>
      </rPr>
      <t>Федеральный закон131-ФЗ  от 06.10.2003г."Об общих принципах организации местного самоуправления в РФ" ,35 ФЗ от 10.03.2006г."О противодействии преступности"</t>
    </r>
    <r>
      <rPr>
        <sz val="12"/>
        <color rgb="FF000000"/>
        <rFont val="Arial"/>
        <family val="2"/>
        <charset val="204"/>
      </rPr>
      <t xml:space="preserve"> </t>
    </r>
  </si>
  <si>
    <t>Федеральный закон 131-ФЗ  от 06.10.2003г."Об общих принципах организации местного самоуправления в РФ"                       257-ФЗ от 14.11.2007г.Об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196-ФЗ от 11.12.1995г.О безопасности дорожного движения</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</si>
  <si>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</si>
  <si>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</si>
  <si>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</si>
  <si>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</si>
  <si>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 Закон НО  99-З от 01.01.2012г"О муниципальной службе"</t>
  </si>
  <si>
    <t xml:space="preserve">Федеральный закон 145-ФЗ  Бюджетный кодекс РФ                  Федеральный закон131-ФЗ  от 06.10.2003г."Об общих принципах организации местного самоуправления в РФ"     </t>
  </si>
  <si>
    <t>Закон НО №93-З от 13.10.2011г.О денежном содержании лиц, замещающих муниципальные должности в Нижегородской области,Закон НО                                      99-З от 01.01.2012г"О муниципальной службе"</t>
  </si>
  <si>
    <t>Закон РФ 181 ФЗ от 02.12.1995г. О социальной защите инвалидов в Российской Федерации,Федеральный закон 5-ФЗ от 16.01.1995г."О ветеранах"</t>
  </si>
  <si>
    <t>Закон НО №176-З от 01.01.2006г.О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</si>
  <si>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</si>
  <si>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t>
  </si>
  <si>
    <t>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</si>
  <si>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Закон НО №140 -З от 01.01.2006г.О наделении органов местного самоуправления отдельными государственными полномочиями в области образования.                                                                         Закон НО №121-З от 01.01.2008г.О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</si>
  <si>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ППНО № 320 от 08.06.2005г.Об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</si>
  <si>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</si>
  <si>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Закон НО №140-З от 01.01.2006г."О наделении органов местного самоуправления отдельными государственными полномочиями в области образования",                                                                   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</si>
  <si>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№140-З от 01.01.2006г."О наделении органов местного самоуправления отдельными государственными полномочиями в области образования"</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</si>
  <si>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</si>
  <si>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Наименование субъекта бюджетного планирования (для реестра расходных обязательств субъекта бюджетного планирования) городской округ Семеновский</t>
  </si>
  <si>
    <t>Итого расходных обязательств бюджета городского округа Семеновский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</si>
</sst>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8" x14ac:knownFonts="1">
    <font>
      <sz val="11"/>
      <color theme="1"/>
      <name val="Calibri"/>
      <family val="2"/>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sz val="11"/>
      <color theme="1"/>
      <name val="Arial"/>
      <family val="2"/>
      <charset val="204"/>
    </font>
    <font>
      <b/>
      <sz val="11"/>
      <color theme="1"/>
      <name val="Arial"/>
      <family val="2"/>
      <charset val="204"/>
    </font>
    <font>
      <sz val="11"/>
      <color indexed="8"/>
      <name val="Arial"/>
      <family val="2"/>
      <charset val="204"/>
    </font>
    <font>
      <b/>
      <sz val="11"/>
      <color rgb="FF000000"/>
      <name val="Arial"/>
      <family val="2"/>
      <charset val="204"/>
    </font>
    <font>
      <sz val="11"/>
      <color rgb="FF000000"/>
      <name val="Arial"/>
      <family val="2"/>
      <charset val="204"/>
    </font>
    <font>
      <sz val="8"/>
      <color rgb="FF000000"/>
      <name val="Calibri"/>
      <family val="2"/>
      <charset val="204"/>
      <scheme val="minor"/>
    </font>
    <font>
      <sz val="8"/>
      <color theme="1"/>
      <name val="Calibri"/>
      <family val="2"/>
      <charset val="204"/>
      <scheme val="minor"/>
    </font>
    <font>
      <sz val="8"/>
      <color rgb="FF000000"/>
      <name val="Calibri"/>
      <family val="2"/>
      <charset val="204"/>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121">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49" fontId="5" fillId="0" borderId="13" xfId="1" applyNumberFormat="1" applyFont="1" applyBorder="1" applyAlignment="1">
      <alignment horizontal="left" vertical="center" wrapText="1"/>
    </xf>
    <xf numFmtId="49" fontId="5" fillId="0" borderId="13" xfId="1" applyNumberFormat="1" applyFont="1" applyBorder="1" applyAlignment="1">
      <alignment horizontal="center" vertical="center" wrapText="1"/>
    </xf>
    <xf numFmtId="0" fontId="2" fillId="0" borderId="1" xfId="0" applyFont="1" applyBorder="1" applyAlignment="1">
      <alignment horizontal="center" vertical="center" wrapText="1"/>
    </xf>
    <xf numFmtId="49" fontId="6" fillId="0" borderId="13" xfId="1" applyNumberFormat="1" applyFont="1" applyBorder="1" applyAlignment="1">
      <alignment horizontal="left" vertical="center" wrapText="1"/>
    </xf>
    <xf numFmtId="49" fontId="6" fillId="0" borderId="13" xfId="1" applyNumberFormat="1" applyFont="1" applyBorder="1" applyAlignment="1">
      <alignment horizontal="center" vertical="center" wrapText="1"/>
    </xf>
    <xf numFmtId="164" fontId="6" fillId="0" borderId="13" xfId="1" applyNumberFormat="1" applyFont="1" applyBorder="1" applyAlignment="1">
      <alignment horizontal="left" vertical="center" wrapText="1"/>
    </xf>
    <xf numFmtId="49" fontId="6" fillId="0" borderId="16" xfId="1" applyNumberFormat="1" applyFont="1" applyBorder="1" applyAlignment="1">
      <alignment horizontal="left" vertical="center" wrapText="1"/>
    </xf>
    <xf numFmtId="164" fontId="6" fillId="0" borderId="1" xfId="1" applyNumberFormat="1" applyFont="1" applyBorder="1" applyAlignment="1">
      <alignment horizontal="left" vertical="center" wrapText="1"/>
    </xf>
    <xf numFmtId="164" fontId="6" fillId="0" borderId="17" xfId="1" applyNumberFormat="1" applyFont="1" applyBorder="1" applyAlignment="1">
      <alignment horizontal="left" vertical="center" wrapText="1"/>
    </xf>
    <xf numFmtId="49" fontId="6" fillId="0" borderId="16" xfId="1" applyNumberFormat="1" applyFont="1" applyBorder="1" applyAlignment="1">
      <alignment horizontal="center" vertical="center" wrapText="1"/>
    </xf>
    <xf numFmtId="0" fontId="4" fillId="0" borderId="10" xfId="0"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0" borderId="1" xfId="0" applyFont="1" applyBorder="1"/>
    <xf numFmtId="49" fontId="6" fillId="0" borderId="1" xfId="1" applyNumberFormat="1" applyFont="1" applyBorder="1" applyAlignment="1">
      <alignment horizontal="left" vertical="center" wrapText="1"/>
    </xf>
    <xf numFmtId="164" fontId="5" fillId="0" borderId="1" xfId="1" applyNumberFormat="1" applyFont="1" applyBorder="1" applyAlignment="1">
      <alignment horizontal="left" vertical="center" wrapText="1"/>
    </xf>
    <xf numFmtId="49" fontId="5" fillId="0" borderId="1" xfId="1" applyNumberFormat="1" applyFont="1" applyBorder="1" applyAlignment="1">
      <alignment horizontal="center" vertical="center" wrapText="1"/>
    </xf>
    <xf numFmtId="0" fontId="7" fillId="0" borderId="1" xfId="0" applyFont="1" applyBorder="1"/>
    <xf numFmtId="49" fontId="5" fillId="0" borderId="1" xfId="1" applyNumberFormat="1" applyFont="1" applyBorder="1" applyAlignment="1">
      <alignment horizontal="left" vertical="center" wrapText="1"/>
    </xf>
    <xf numFmtId="49" fontId="8" fillId="0" borderId="1" xfId="1" applyNumberFormat="1" applyFont="1" applyBorder="1" applyAlignment="1">
      <alignment horizontal="left" vertical="center" wrapText="1"/>
    </xf>
    <xf numFmtId="17" fontId="3" fillId="0" borderId="0" xfId="0" applyNumberFormat="1" applyFont="1"/>
    <xf numFmtId="49" fontId="7" fillId="0" borderId="1" xfId="0" applyNumberFormat="1" applyFont="1" applyBorder="1"/>
    <xf numFmtId="49" fontId="0" fillId="0" borderId="1" xfId="0" applyNumberFormat="1" applyFont="1" applyBorder="1"/>
    <xf numFmtId="49" fontId="3" fillId="0" borderId="1" xfId="0" applyNumberFormat="1" applyFont="1" applyBorder="1"/>
    <xf numFmtId="49" fontId="0" fillId="0" borderId="1" xfId="0" applyNumberFormat="1" applyFont="1" applyBorder="1" applyAlignment="1">
      <alignment wrapText="1"/>
    </xf>
    <xf numFmtId="49" fontId="7" fillId="0" borderId="1" xfId="0" applyNumberFormat="1" applyFont="1" applyBorder="1" applyAlignment="1">
      <alignment wrapText="1"/>
    </xf>
    <xf numFmtId="0" fontId="0" fillId="0" borderId="0" xfId="0" applyFont="1"/>
    <xf numFmtId="165" fontId="9" fillId="0" borderId="1" xfId="0" applyNumberFormat="1" applyFont="1" applyBorder="1"/>
    <xf numFmtId="0" fontId="9" fillId="0" borderId="0" xfId="0" applyFont="1"/>
    <xf numFmtId="165" fontId="10" fillId="0" borderId="1" xfId="0" applyNumberFormat="1" applyFont="1" applyBorder="1"/>
    <xf numFmtId="165" fontId="9" fillId="2" borderId="1" xfId="0" applyNumberFormat="1" applyFont="1" applyFill="1" applyBorder="1"/>
    <xf numFmtId="165" fontId="10" fillId="0" borderId="1" xfId="0" applyNumberFormat="1" applyFont="1" applyBorder="1" applyAlignment="1"/>
    <xf numFmtId="0" fontId="11" fillId="0" borderId="1" xfId="0" applyFont="1" applyFill="1" applyBorder="1"/>
    <xf numFmtId="165" fontId="11" fillId="0" borderId="1" xfId="0" applyNumberFormat="1" applyFont="1" applyFill="1" applyBorder="1"/>
    <xf numFmtId="49" fontId="0" fillId="2" borderId="1" xfId="0" applyNumberFormat="1" applyFont="1" applyFill="1" applyBorder="1"/>
    <xf numFmtId="0" fontId="4" fillId="0" borderId="1" xfId="0" applyFont="1" applyBorder="1" applyAlignment="1">
      <alignment horizontal="center" vertical="center" wrapText="1"/>
    </xf>
    <xf numFmtId="165" fontId="10" fillId="0" borderId="14" xfId="0" applyNumberFormat="1" applyFont="1" applyBorder="1" applyAlignment="1">
      <alignment horizontal="right"/>
    </xf>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9" fillId="0" borderId="1" xfId="0" applyNumberFormat="1" applyFont="1" applyBorder="1" applyAlignment="1">
      <alignment horizontal="right"/>
    </xf>
    <xf numFmtId="165" fontId="10" fillId="0" borderId="1" xfId="0" applyNumberFormat="1" applyFont="1" applyBorder="1" applyAlignment="1">
      <alignment horizontal="right"/>
    </xf>
    <xf numFmtId="49" fontId="0" fillId="2" borderId="1" xfId="0" applyNumberFormat="1" applyFont="1" applyFill="1" applyBorder="1" applyAlignment="1">
      <alignment wrapText="1"/>
    </xf>
    <xf numFmtId="49" fontId="9" fillId="0" borderId="1" xfId="0" applyNumberFormat="1" applyFont="1" applyBorder="1"/>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165" fontId="12" fillId="0" borderId="1" xfId="0" applyNumberFormat="1" applyFont="1" applyBorder="1" applyAlignment="1">
      <alignment horizontal="right"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5" fillId="0" borderId="0" xfId="0" applyFont="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vertical="top" wrapText="1"/>
    </xf>
    <xf numFmtId="0" fontId="17" fillId="0" borderId="1" xfId="0" applyFont="1" applyBorder="1" applyAlignment="1">
      <alignment wrapText="1"/>
    </xf>
    <xf numFmtId="0" fontId="3" fillId="0" borderId="1" xfId="0" applyFont="1" applyBorder="1" applyAlignment="1">
      <alignment wrapText="1"/>
    </xf>
    <xf numFmtId="0" fontId="17" fillId="0" borderId="1" xfId="0" applyFont="1" applyBorder="1" applyAlignment="1">
      <alignment horizontal="left" wrapText="1"/>
    </xf>
    <xf numFmtId="0" fontId="17" fillId="0" borderId="1" xfId="0" applyFont="1" applyBorder="1"/>
    <xf numFmtId="0" fontId="7" fillId="0" borderId="1" xfId="0" applyFont="1" applyBorder="1" applyAlignment="1">
      <alignment wrapText="1"/>
    </xf>
    <xf numFmtId="0" fontId="15" fillId="0" borderId="1" xfId="0" applyFont="1" applyBorder="1" applyAlignment="1">
      <alignment wrapText="1"/>
    </xf>
    <xf numFmtId="165" fontId="10" fillId="0" borderId="14" xfId="0" applyNumberFormat="1" applyFont="1" applyBorder="1" applyAlignment="1">
      <alignment horizontal="right"/>
    </xf>
    <xf numFmtId="0" fontId="9" fillId="0" borderId="15" xfId="0" applyFont="1" applyBorder="1" applyAlignment="1">
      <alignment horizontal="right"/>
    </xf>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12" fillId="0" borderId="14" xfId="0" applyNumberFormat="1" applyFont="1" applyBorder="1" applyAlignment="1">
      <alignment horizontal="right" vertical="center" wrapText="1"/>
    </xf>
    <xf numFmtId="0" fontId="9" fillId="0" borderId="15" xfId="0" applyFont="1" applyBorder="1" applyAlignment="1">
      <alignment horizontal="righ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5" fontId="13" fillId="0" borderId="1" xfId="0" applyNumberFormat="1"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4" fillId="0" borderId="1" xfId="0" applyFont="1" applyBorder="1" applyAlignment="1">
      <alignment horizontal="center" vertical="center" wrapText="1"/>
    </xf>
    <xf numFmtId="165" fontId="12" fillId="0" borderId="15" xfId="0" applyNumberFormat="1" applyFont="1" applyBorder="1" applyAlignment="1">
      <alignment horizontal="right" vertical="center" wrapText="1"/>
    </xf>
    <xf numFmtId="165" fontId="13" fillId="0" borderId="14" xfId="0" applyNumberFormat="1" applyFont="1" applyBorder="1" applyAlignment="1">
      <alignment horizontal="right" vertical="center" wrapText="1"/>
    </xf>
    <xf numFmtId="165" fontId="13" fillId="0" borderId="15" xfId="0" applyNumberFormat="1" applyFont="1" applyBorder="1" applyAlignment="1">
      <alignment horizontal="right" vertical="center" wrapText="1"/>
    </xf>
    <xf numFmtId="0" fontId="4" fillId="0" borderId="10" xfId="0" applyFont="1" applyBorder="1" applyAlignment="1">
      <alignment horizontal="center" vertical="center" wrapText="1"/>
    </xf>
    <xf numFmtId="165" fontId="13" fillId="0" borderId="10" xfId="0" applyNumberFormat="1" applyFont="1" applyBorder="1" applyAlignment="1">
      <alignment horizontal="right" vertical="center" wrapText="1"/>
    </xf>
    <xf numFmtId="0" fontId="2" fillId="0" borderId="0" xfId="0" applyFont="1" applyAlignment="1">
      <alignment horizontal="center" vertical="center"/>
    </xf>
    <xf numFmtId="0" fontId="3" fillId="0" borderId="0" xfId="0" applyFont="1" applyAlignment="1"/>
    <xf numFmtId="0" fontId="4" fillId="0" borderId="0" xfId="0" applyFont="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1" xfId="0" applyFont="1" applyBorder="1" applyAlignment="1">
      <alignment horizontal="center" vertical="center" wrapText="1"/>
    </xf>
    <xf numFmtId="0" fontId="12" fillId="0" borderId="15" xfId="0" applyFont="1" applyBorder="1" applyAlignment="1">
      <alignment horizontal="right" vertical="center" wrapText="1"/>
    </xf>
    <xf numFmtId="165" fontId="12" fillId="0" borderId="14" xfId="0" applyNumberFormat="1" applyFont="1" applyBorder="1" applyAlignment="1">
      <alignment horizontal="right" vertical="center"/>
    </xf>
    <xf numFmtId="165" fontId="9" fillId="0" borderId="15" xfId="0" applyNumberFormat="1" applyFont="1" applyBorder="1" applyAlignment="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65" fontId="13" fillId="0" borderId="1" xfId="0" applyNumberFormat="1" applyFont="1" applyBorder="1" applyAlignment="1">
      <alignment horizontal="right" wrapText="1"/>
    </xf>
    <xf numFmtId="165" fontId="9" fillId="0" borderId="14" xfId="0" applyNumberFormat="1" applyFont="1" applyBorder="1" applyAlignment="1"/>
    <xf numFmtId="165" fontId="9" fillId="0" borderId="15" xfId="0" applyNumberFormat="1" applyFont="1" applyBorder="1" applyAlignment="1"/>
    <xf numFmtId="165" fontId="13" fillId="0" borderId="1" xfId="0" applyNumberFormat="1" applyFont="1" applyBorder="1" applyAlignment="1">
      <alignment wrapText="1"/>
    </xf>
    <xf numFmtId="165" fontId="10" fillId="0" borderId="15" xfId="0" applyNumberFormat="1" applyFont="1" applyBorder="1" applyAlignment="1">
      <alignment horizontal="right"/>
    </xf>
    <xf numFmtId="0" fontId="3" fillId="0" borderId="3" xfId="0" applyFont="1" applyBorder="1" applyAlignment="1"/>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5"/>
  <sheetViews>
    <sheetView tabSelected="1" topLeftCell="V153" workbookViewId="0">
      <selection activeCell="A173" sqref="A172:A173"/>
    </sheetView>
  </sheetViews>
  <sheetFormatPr defaultColWidth="9.109375" defaultRowHeight="14.4" x14ac:dyDescent="0.3"/>
  <cols>
    <col min="1" max="1" width="55.88671875" style="1" customWidth="1"/>
    <col min="2" max="2" width="23.5546875" style="1" customWidth="1"/>
    <col min="3" max="3" width="22.5546875" style="1" customWidth="1"/>
    <col min="4" max="5" width="9.109375" style="1"/>
    <col min="6" max="6" width="32.5546875" style="1" customWidth="1"/>
    <col min="7" max="11" width="9.109375" style="1"/>
    <col min="12" max="12" width="16.5546875" style="1" customWidth="1"/>
    <col min="13" max="13" width="16" style="1" customWidth="1"/>
    <col min="14" max="14" width="16.5546875" style="1" customWidth="1"/>
    <col min="15" max="15" width="18.77734375" style="1" customWidth="1"/>
    <col min="16" max="16" width="19.77734375" style="1" customWidth="1"/>
    <col min="17" max="17" width="15.109375" style="1" customWidth="1"/>
    <col min="18" max="18" width="4.77734375" style="1" hidden="1" customWidth="1"/>
    <col min="19" max="19" width="20.109375" style="1" customWidth="1"/>
    <col min="20" max="20" width="15.21875" style="1" customWidth="1"/>
    <col min="21" max="21" width="9.109375" style="1" customWidth="1"/>
    <col min="22" max="22" width="9.109375" style="1"/>
    <col min="23" max="23" width="9" style="1" customWidth="1"/>
    <col min="24" max="24" width="9.109375" style="1" hidden="1" customWidth="1"/>
    <col min="25" max="16384" width="9.109375" style="1"/>
  </cols>
  <sheetData>
    <row r="1" spans="1:30" ht="25.5" customHeight="1" x14ac:dyDescent="0.3">
      <c r="A1" s="99" t="s">
        <v>0</v>
      </c>
      <c r="B1" s="99"/>
      <c r="C1" s="100"/>
      <c r="D1" s="100"/>
      <c r="E1" s="100"/>
      <c r="F1" s="100"/>
      <c r="G1" s="100"/>
      <c r="H1" s="100"/>
      <c r="I1" s="100"/>
      <c r="J1" s="100"/>
      <c r="K1" s="100"/>
      <c r="L1" s="100"/>
      <c r="M1" s="100"/>
      <c r="N1" s="100"/>
      <c r="O1" s="100"/>
      <c r="P1" s="100"/>
    </row>
    <row r="2" spans="1:30" ht="21" customHeight="1" x14ac:dyDescent="0.3">
      <c r="A2" s="99" t="s">
        <v>1</v>
      </c>
      <c r="B2" s="99"/>
      <c r="C2" s="100"/>
      <c r="D2" s="100"/>
      <c r="E2" s="100"/>
      <c r="F2" s="100"/>
      <c r="G2" s="100"/>
      <c r="H2" s="100"/>
      <c r="I2" s="100"/>
      <c r="J2" s="100"/>
      <c r="K2" s="100"/>
      <c r="L2" s="100"/>
      <c r="M2" s="100"/>
      <c r="N2" s="100"/>
      <c r="O2" s="100"/>
      <c r="P2" s="100"/>
    </row>
    <row r="3" spans="1:30" ht="21.75" customHeight="1" x14ac:dyDescent="0.3">
      <c r="A3" s="99" t="s">
        <v>2</v>
      </c>
      <c r="B3" s="99"/>
      <c r="C3" s="100"/>
      <c r="D3" s="100"/>
      <c r="E3" s="100"/>
      <c r="F3" s="100"/>
      <c r="G3" s="100"/>
      <c r="H3" s="100"/>
      <c r="I3" s="100"/>
      <c r="J3" s="100"/>
      <c r="K3" s="100"/>
      <c r="L3" s="100"/>
      <c r="M3" s="100"/>
      <c r="N3" s="100"/>
      <c r="O3" s="100"/>
      <c r="P3" s="100"/>
    </row>
    <row r="4" spans="1:30" ht="15" x14ac:dyDescent="0.3">
      <c r="A4" s="2"/>
      <c r="B4" s="2"/>
    </row>
    <row r="5" spans="1:30" ht="50.25" customHeight="1" x14ac:dyDescent="0.3">
      <c r="A5" s="101" t="s">
        <v>415</v>
      </c>
      <c r="B5" s="101"/>
      <c r="C5" s="100"/>
      <c r="D5" s="100"/>
      <c r="E5" s="100"/>
      <c r="F5" s="100"/>
      <c r="G5" s="100"/>
      <c r="H5" s="100"/>
      <c r="I5" s="100"/>
      <c r="J5" s="100"/>
      <c r="K5" s="100"/>
      <c r="L5" s="100"/>
      <c r="M5" s="100"/>
      <c r="N5" s="100"/>
      <c r="O5" s="100"/>
      <c r="P5" s="100"/>
    </row>
    <row r="6" spans="1:30" ht="15" x14ac:dyDescent="0.3">
      <c r="A6" s="3"/>
      <c r="B6" s="3"/>
    </row>
    <row r="7" spans="1:30" ht="15" x14ac:dyDescent="0.3">
      <c r="A7" s="101" t="s">
        <v>3</v>
      </c>
      <c r="B7" s="101"/>
      <c r="C7" s="100"/>
      <c r="D7" s="100"/>
      <c r="E7" s="100"/>
      <c r="F7" s="100"/>
      <c r="G7" s="100"/>
      <c r="H7" s="100"/>
      <c r="I7" s="100"/>
      <c r="J7" s="100"/>
      <c r="K7" s="100"/>
      <c r="L7" s="100"/>
      <c r="M7" s="100"/>
      <c r="N7" s="100"/>
      <c r="O7" s="100"/>
      <c r="P7" s="100"/>
    </row>
    <row r="9" spans="1:30" ht="30" customHeight="1" x14ac:dyDescent="0.3">
      <c r="A9" s="93" t="s">
        <v>8</v>
      </c>
      <c r="B9" s="97" t="s">
        <v>27</v>
      </c>
      <c r="C9" s="93" t="s">
        <v>4</v>
      </c>
      <c r="D9" s="93"/>
      <c r="E9" s="93"/>
      <c r="F9" s="93"/>
      <c r="G9" s="93"/>
      <c r="H9" s="93"/>
      <c r="I9" s="93"/>
      <c r="J9" s="93" t="s">
        <v>5</v>
      </c>
      <c r="K9" s="93"/>
      <c r="L9" s="74" t="s">
        <v>6</v>
      </c>
      <c r="M9" s="75"/>
      <c r="N9" s="75"/>
      <c r="O9" s="75"/>
      <c r="P9" s="75"/>
      <c r="Q9" s="75"/>
      <c r="R9" s="75"/>
      <c r="S9" s="75"/>
      <c r="T9" s="75"/>
      <c r="U9" s="75"/>
      <c r="V9" s="75"/>
      <c r="W9" s="75"/>
      <c r="X9" s="75"/>
      <c r="Y9" s="75"/>
      <c r="Z9" s="75"/>
      <c r="AA9" s="75"/>
      <c r="AB9" s="75"/>
      <c r="AC9" s="75"/>
      <c r="AD9" s="76"/>
    </row>
    <row r="10" spans="1:30" ht="30" customHeight="1" x14ac:dyDescent="0.3">
      <c r="A10" s="105"/>
      <c r="B10" s="102"/>
      <c r="C10" s="93" t="s">
        <v>7</v>
      </c>
      <c r="D10" s="93"/>
      <c r="E10" s="93"/>
      <c r="F10" s="93"/>
      <c r="G10" s="93"/>
      <c r="H10" s="93"/>
      <c r="I10" s="93"/>
      <c r="J10" s="104"/>
      <c r="K10" s="104"/>
      <c r="L10" s="90"/>
      <c r="M10" s="91"/>
      <c r="N10" s="91"/>
      <c r="O10" s="91"/>
      <c r="P10" s="91"/>
      <c r="Q10" s="91"/>
      <c r="R10" s="91"/>
      <c r="S10" s="91"/>
      <c r="T10" s="91"/>
      <c r="U10" s="91"/>
      <c r="V10" s="91"/>
      <c r="W10" s="91"/>
      <c r="X10" s="91"/>
      <c r="Y10" s="91"/>
      <c r="Z10" s="91"/>
      <c r="AA10" s="91"/>
      <c r="AB10" s="91"/>
      <c r="AC10" s="91"/>
      <c r="AD10" s="92"/>
    </row>
    <row r="11" spans="1:30" ht="119.25" customHeight="1" x14ac:dyDescent="0.3">
      <c r="A11" s="105"/>
      <c r="B11" s="102"/>
      <c r="C11" s="93" t="s">
        <v>9</v>
      </c>
      <c r="D11" s="93"/>
      <c r="E11" s="93"/>
      <c r="F11" s="93" t="s">
        <v>10</v>
      </c>
      <c r="G11" s="93"/>
      <c r="H11" s="93"/>
      <c r="I11" s="104"/>
      <c r="J11" s="104"/>
      <c r="K11" s="104"/>
      <c r="L11" s="74" t="s">
        <v>288</v>
      </c>
      <c r="M11" s="76"/>
      <c r="N11" s="97" t="s">
        <v>289</v>
      </c>
      <c r="O11" s="74" t="s">
        <v>338</v>
      </c>
      <c r="P11" s="75"/>
      <c r="Q11" s="75"/>
      <c r="R11" s="76"/>
      <c r="S11" s="74" t="s">
        <v>23</v>
      </c>
      <c r="T11" s="75"/>
      <c r="U11" s="75"/>
      <c r="V11" s="75"/>
      <c r="W11" s="75"/>
      <c r="X11" s="75"/>
      <c r="Y11" s="75"/>
      <c r="Z11" s="75"/>
      <c r="AA11" s="75"/>
      <c r="AB11" s="75"/>
      <c r="AC11" s="75"/>
      <c r="AD11" s="76"/>
    </row>
    <row r="12" spans="1:30" ht="14.4" customHeight="1" x14ac:dyDescent="0.3">
      <c r="A12" s="105"/>
      <c r="B12" s="102"/>
      <c r="C12" s="93"/>
      <c r="D12" s="93"/>
      <c r="E12" s="93"/>
      <c r="F12" s="93"/>
      <c r="G12" s="93"/>
      <c r="H12" s="93"/>
      <c r="I12" s="104"/>
      <c r="J12" s="104"/>
      <c r="K12" s="104"/>
      <c r="L12" s="107"/>
      <c r="M12" s="108"/>
      <c r="N12" s="106"/>
      <c r="O12" s="77"/>
      <c r="P12" s="78"/>
      <c r="Q12" s="78"/>
      <c r="R12" s="79"/>
      <c r="S12" s="77"/>
      <c r="T12" s="78"/>
      <c r="U12" s="78"/>
      <c r="V12" s="78"/>
      <c r="W12" s="78"/>
      <c r="X12" s="78"/>
      <c r="Y12" s="78"/>
      <c r="Z12" s="78"/>
      <c r="AA12" s="78"/>
      <c r="AB12" s="78"/>
      <c r="AC12" s="78"/>
      <c r="AD12" s="79"/>
    </row>
    <row r="13" spans="1:30" ht="74.25" customHeight="1" x14ac:dyDescent="0.3">
      <c r="A13" s="105"/>
      <c r="B13" s="102"/>
      <c r="C13" s="93" t="s">
        <v>11</v>
      </c>
      <c r="D13" s="93" t="s">
        <v>12</v>
      </c>
      <c r="E13" s="93" t="s">
        <v>13</v>
      </c>
      <c r="F13" s="93" t="s">
        <v>11</v>
      </c>
      <c r="G13" s="93" t="s">
        <v>12</v>
      </c>
      <c r="H13" s="93" t="s">
        <v>13</v>
      </c>
      <c r="I13" s="93"/>
      <c r="J13" s="93" t="s">
        <v>21</v>
      </c>
      <c r="K13" s="93" t="s">
        <v>22</v>
      </c>
      <c r="L13" s="107"/>
      <c r="M13" s="108"/>
      <c r="N13" s="102"/>
      <c r="O13" s="77"/>
      <c r="P13" s="78"/>
      <c r="Q13" s="78"/>
      <c r="R13" s="79"/>
      <c r="S13" s="80"/>
      <c r="T13" s="81"/>
      <c r="U13" s="81"/>
      <c r="V13" s="81"/>
      <c r="W13" s="81"/>
      <c r="X13" s="81"/>
      <c r="Y13" s="81"/>
      <c r="Z13" s="81"/>
      <c r="AA13" s="81"/>
      <c r="AB13" s="81"/>
      <c r="AC13" s="81"/>
      <c r="AD13" s="82"/>
    </row>
    <row r="14" spans="1:30" x14ac:dyDescent="0.3">
      <c r="A14" s="105"/>
      <c r="B14" s="102"/>
      <c r="C14" s="93"/>
      <c r="D14" s="93"/>
      <c r="E14" s="93"/>
      <c r="F14" s="93"/>
      <c r="G14" s="93"/>
      <c r="H14" s="93"/>
      <c r="I14" s="93"/>
      <c r="J14" s="93"/>
      <c r="K14" s="104"/>
      <c r="L14" s="107"/>
      <c r="M14" s="108"/>
      <c r="N14" s="102"/>
      <c r="O14" s="77"/>
      <c r="P14" s="78"/>
      <c r="Q14" s="78"/>
      <c r="R14" s="79"/>
      <c r="S14" s="80"/>
      <c r="T14" s="81"/>
      <c r="U14" s="81"/>
      <c r="V14" s="81"/>
      <c r="W14" s="81"/>
      <c r="X14" s="81"/>
      <c r="Y14" s="81"/>
      <c r="Z14" s="81"/>
      <c r="AA14" s="81"/>
      <c r="AB14" s="81"/>
      <c r="AC14" s="81"/>
      <c r="AD14" s="82"/>
    </row>
    <row r="15" spans="1:30" x14ac:dyDescent="0.3">
      <c r="A15" s="105"/>
      <c r="B15" s="102"/>
      <c r="C15" s="93"/>
      <c r="D15" s="93"/>
      <c r="E15" s="93"/>
      <c r="F15" s="93"/>
      <c r="G15" s="93"/>
      <c r="H15" s="93"/>
      <c r="I15" s="93"/>
      <c r="J15" s="93"/>
      <c r="K15" s="104"/>
      <c r="L15" s="90"/>
      <c r="M15" s="92"/>
      <c r="N15" s="102"/>
      <c r="O15" s="86"/>
      <c r="P15" s="87"/>
      <c r="Q15" s="87"/>
      <c r="R15" s="88"/>
      <c r="S15" s="83"/>
      <c r="T15" s="84"/>
      <c r="U15" s="84"/>
      <c r="V15" s="84"/>
      <c r="W15" s="84"/>
      <c r="X15" s="84"/>
      <c r="Y15" s="84"/>
      <c r="Z15" s="84"/>
      <c r="AA15" s="84"/>
      <c r="AB15" s="84"/>
      <c r="AC15" s="84"/>
      <c r="AD15" s="85"/>
    </row>
    <row r="16" spans="1:30" ht="15" customHeight="1" x14ac:dyDescent="0.3">
      <c r="A16" s="105"/>
      <c r="B16" s="102"/>
      <c r="C16" s="104"/>
      <c r="D16" s="104"/>
      <c r="E16" s="104"/>
      <c r="F16" s="104"/>
      <c r="G16" s="104"/>
      <c r="H16" s="104"/>
      <c r="I16" s="104"/>
      <c r="J16" s="104"/>
      <c r="K16" s="104"/>
      <c r="L16" s="93" t="s">
        <v>15</v>
      </c>
      <c r="M16" s="93" t="s">
        <v>16</v>
      </c>
      <c r="N16" s="102"/>
      <c r="O16" s="97" t="s">
        <v>24</v>
      </c>
      <c r="P16" s="97" t="s">
        <v>25</v>
      </c>
      <c r="Q16" s="97" t="s">
        <v>26</v>
      </c>
      <c r="R16" s="40"/>
      <c r="S16" s="74" t="s">
        <v>290</v>
      </c>
      <c r="T16" s="75"/>
      <c r="U16" s="75"/>
      <c r="V16" s="75"/>
      <c r="W16" s="76"/>
      <c r="X16" s="4"/>
      <c r="Y16" s="74" t="s">
        <v>291</v>
      </c>
      <c r="Z16" s="75"/>
      <c r="AA16" s="75"/>
      <c r="AB16" s="75"/>
      <c r="AC16" s="75"/>
      <c r="AD16" s="76"/>
    </row>
    <row r="17" spans="1:38" ht="15" x14ac:dyDescent="0.3">
      <c r="A17" s="105"/>
      <c r="B17" s="102"/>
      <c r="C17" s="104"/>
      <c r="D17" s="104"/>
      <c r="E17" s="104"/>
      <c r="F17" s="104"/>
      <c r="G17" s="104"/>
      <c r="H17" s="104"/>
      <c r="I17" s="104"/>
      <c r="J17" s="104"/>
      <c r="K17" s="104"/>
      <c r="L17" s="105"/>
      <c r="M17" s="105"/>
      <c r="N17" s="102"/>
      <c r="O17" s="102"/>
      <c r="P17" s="102"/>
      <c r="Q17" s="102"/>
      <c r="R17" s="5"/>
      <c r="S17" s="86"/>
      <c r="T17" s="87"/>
      <c r="U17" s="87"/>
      <c r="V17" s="87"/>
      <c r="W17" s="88"/>
      <c r="X17" s="5"/>
      <c r="Y17" s="90"/>
      <c r="Z17" s="91"/>
      <c r="AA17" s="91"/>
      <c r="AB17" s="91"/>
      <c r="AC17" s="91"/>
      <c r="AD17" s="92"/>
    </row>
    <row r="18" spans="1:38" ht="15" customHeight="1" x14ac:dyDescent="0.3">
      <c r="A18" s="105"/>
      <c r="B18" s="102"/>
      <c r="C18" s="104"/>
      <c r="D18" s="104"/>
      <c r="E18" s="104"/>
      <c r="F18" s="104"/>
      <c r="G18" s="104"/>
      <c r="H18" s="104"/>
      <c r="I18" s="104"/>
      <c r="J18" s="104"/>
      <c r="K18" s="104"/>
      <c r="L18" s="105"/>
      <c r="M18" s="105"/>
      <c r="N18" s="102"/>
      <c r="O18" s="102"/>
      <c r="P18" s="102"/>
      <c r="Q18" s="102"/>
      <c r="R18" s="74" t="s">
        <v>17</v>
      </c>
      <c r="S18" s="76"/>
      <c r="T18" s="74" t="s">
        <v>18</v>
      </c>
      <c r="U18" s="76"/>
      <c r="V18" s="74" t="s">
        <v>19</v>
      </c>
      <c r="W18" s="76"/>
      <c r="X18" s="74" t="s">
        <v>17</v>
      </c>
      <c r="Y18" s="75"/>
      <c r="Z18" s="76"/>
      <c r="AA18" s="74" t="s">
        <v>18</v>
      </c>
      <c r="AB18" s="76"/>
      <c r="AC18" s="74" t="s">
        <v>19</v>
      </c>
      <c r="AD18" s="76"/>
    </row>
    <row r="19" spans="1:38" x14ac:dyDescent="0.3">
      <c r="A19" s="105"/>
      <c r="B19" s="103"/>
      <c r="C19" s="104"/>
      <c r="D19" s="104"/>
      <c r="E19" s="104"/>
      <c r="F19" s="104"/>
      <c r="G19" s="104"/>
      <c r="H19" s="104"/>
      <c r="I19" s="104"/>
      <c r="J19" s="104"/>
      <c r="K19" s="104"/>
      <c r="L19" s="105"/>
      <c r="M19" s="105"/>
      <c r="N19" s="103"/>
      <c r="O19" s="103"/>
      <c r="P19" s="103"/>
      <c r="Q19" s="103"/>
      <c r="R19" s="83"/>
      <c r="S19" s="85"/>
      <c r="T19" s="83"/>
      <c r="U19" s="85"/>
      <c r="V19" s="83"/>
      <c r="W19" s="85"/>
      <c r="X19" s="83"/>
      <c r="Y19" s="84"/>
      <c r="Z19" s="85"/>
      <c r="AA19" s="83"/>
      <c r="AB19" s="85"/>
      <c r="AC19" s="83"/>
      <c r="AD19" s="85"/>
    </row>
    <row r="20" spans="1:38" ht="15" x14ac:dyDescent="0.3">
      <c r="A20" s="4">
        <v>1</v>
      </c>
      <c r="B20" s="4"/>
      <c r="C20" s="4">
        <v>2</v>
      </c>
      <c r="D20" s="4">
        <v>3</v>
      </c>
      <c r="E20" s="4">
        <v>4</v>
      </c>
      <c r="F20" s="4">
        <v>5</v>
      </c>
      <c r="G20" s="4">
        <v>6</v>
      </c>
      <c r="H20" s="93">
        <v>7</v>
      </c>
      <c r="I20" s="93"/>
      <c r="J20" s="4">
        <v>8</v>
      </c>
      <c r="K20" s="4">
        <v>9</v>
      </c>
      <c r="L20" s="4">
        <v>10</v>
      </c>
      <c r="M20" s="4">
        <v>11</v>
      </c>
      <c r="N20" s="4">
        <v>12</v>
      </c>
      <c r="O20" s="4">
        <v>13</v>
      </c>
      <c r="P20" s="4">
        <v>14</v>
      </c>
      <c r="Q20" s="4">
        <v>15</v>
      </c>
      <c r="R20" s="113">
        <v>16</v>
      </c>
      <c r="S20" s="114"/>
      <c r="T20" s="93">
        <v>17</v>
      </c>
      <c r="U20" s="93"/>
      <c r="V20" s="93">
        <v>18</v>
      </c>
      <c r="W20" s="93"/>
      <c r="X20" s="93">
        <v>19</v>
      </c>
      <c r="Y20" s="93"/>
      <c r="Z20" s="93"/>
      <c r="AA20" s="93">
        <v>20</v>
      </c>
      <c r="AB20" s="93"/>
      <c r="AC20" s="93">
        <v>21</v>
      </c>
      <c r="AD20" s="93"/>
    </row>
    <row r="21" spans="1:38" ht="39.6" x14ac:dyDescent="0.3">
      <c r="A21" s="6" t="s">
        <v>20</v>
      </c>
      <c r="B21" s="7" t="s">
        <v>74</v>
      </c>
      <c r="C21" s="8" t="s">
        <v>14</v>
      </c>
      <c r="D21" s="8" t="s">
        <v>14</v>
      </c>
      <c r="E21" s="8" t="s">
        <v>14</v>
      </c>
      <c r="F21" s="8" t="s">
        <v>14</v>
      </c>
      <c r="G21" s="8" t="s">
        <v>14</v>
      </c>
      <c r="H21" s="109" t="s">
        <v>14</v>
      </c>
      <c r="I21" s="109"/>
      <c r="J21" s="48" t="s">
        <v>14</v>
      </c>
      <c r="K21" s="48" t="s">
        <v>14</v>
      </c>
      <c r="L21" s="49">
        <f t="shared" ref="L21:Q21" si="0">L22+L67+L85+L107+L154</f>
        <v>1397838</v>
      </c>
      <c r="M21" s="49">
        <f t="shared" si="0"/>
        <v>1387195.6</v>
      </c>
      <c r="N21" s="49">
        <f t="shared" si="0"/>
        <v>1380534.2000000002</v>
      </c>
      <c r="O21" s="49">
        <f t="shared" si="0"/>
        <v>1335577.8000000003</v>
      </c>
      <c r="P21" s="49">
        <f t="shared" si="0"/>
        <v>1263825.8999999999</v>
      </c>
      <c r="Q21" s="49">
        <f t="shared" si="0"/>
        <v>71751.899999999994</v>
      </c>
      <c r="R21" s="72">
        <f>SUM(R22,S67,S85,S107,S154)</f>
        <v>1307034.2000000002</v>
      </c>
      <c r="S21" s="94"/>
      <c r="T21" s="72">
        <f>T22+T67+T85+T107+T154</f>
        <v>1307034.2000000002</v>
      </c>
      <c r="U21" s="94"/>
      <c r="V21" s="72">
        <f>V22+V67+V85+V107+V154</f>
        <v>0</v>
      </c>
      <c r="W21" s="110"/>
      <c r="X21" s="50"/>
      <c r="Y21" s="111">
        <f>SUM(Y22,Y67,Y85,Y107,Y154)</f>
        <v>1313718.6000000001</v>
      </c>
      <c r="Z21" s="112"/>
      <c r="AA21" s="111">
        <f>SUM(AA22,AA67,AA85,AA107)</f>
        <v>1313718.6000000001</v>
      </c>
      <c r="AB21" s="112"/>
      <c r="AC21" s="111">
        <f>AB22+AC67+AC85+AC107+AC154</f>
        <v>0</v>
      </c>
      <c r="AD21" s="112"/>
      <c r="AE21" s="33"/>
      <c r="AF21" s="33"/>
      <c r="AG21" s="33"/>
      <c r="AH21" s="33"/>
      <c r="AI21" s="33"/>
      <c r="AJ21" s="33"/>
      <c r="AK21" s="33"/>
      <c r="AL21" s="33"/>
    </row>
    <row r="22" spans="1:38" ht="66" x14ac:dyDescent="0.3">
      <c r="A22" s="6" t="s">
        <v>28</v>
      </c>
      <c r="B22" s="7" t="s">
        <v>76</v>
      </c>
      <c r="C22" s="8"/>
      <c r="D22" s="8"/>
      <c r="E22" s="8"/>
      <c r="F22" s="8"/>
      <c r="G22" s="8"/>
      <c r="H22" s="109"/>
      <c r="I22" s="109"/>
      <c r="J22" s="48"/>
      <c r="K22" s="48"/>
      <c r="L22" s="49">
        <f t="shared" ref="L22:Q22" si="1">SUM(L23:L66)</f>
        <v>760270.4</v>
      </c>
      <c r="M22" s="49">
        <f t="shared" si="1"/>
        <v>751968.00000000012</v>
      </c>
      <c r="N22" s="49">
        <f t="shared" si="1"/>
        <v>705701.20000000007</v>
      </c>
      <c r="O22" s="49">
        <f t="shared" si="1"/>
        <v>659184.9</v>
      </c>
      <c r="P22" s="49">
        <f t="shared" si="1"/>
        <v>590088.19999999995</v>
      </c>
      <c r="Q22" s="49">
        <f t="shared" si="1"/>
        <v>69096.7</v>
      </c>
      <c r="R22" s="72">
        <f>SUM(R23:S66)</f>
        <v>633347.5</v>
      </c>
      <c r="S22" s="94"/>
      <c r="T22" s="72">
        <f>SUM(T23:U66)</f>
        <v>633347.5</v>
      </c>
      <c r="U22" s="94"/>
      <c r="V22" s="72">
        <f t="shared" ref="V22" si="2">SUM(V23:V66)</f>
        <v>0</v>
      </c>
      <c r="W22" s="73"/>
      <c r="X22" s="51"/>
      <c r="Y22" s="72">
        <f>SUM(X23:Z66)</f>
        <v>639231.6</v>
      </c>
      <c r="Z22" s="73"/>
      <c r="AA22" s="72">
        <f>SUM(AA23:AB66)</f>
        <v>639231.6</v>
      </c>
      <c r="AB22" s="73"/>
      <c r="AC22" s="72">
        <f t="shared" ref="AC22" si="3">SUM(AB23:AD66)</f>
        <v>0</v>
      </c>
      <c r="AD22" s="73"/>
      <c r="AE22" s="33"/>
      <c r="AF22" s="33"/>
      <c r="AG22" s="33"/>
      <c r="AH22" s="33"/>
      <c r="AI22" s="33"/>
      <c r="AJ22" s="33"/>
      <c r="AK22" s="33"/>
      <c r="AL22" s="33"/>
    </row>
    <row r="23" spans="1:38" ht="80.400000000000006" customHeight="1" x14ac:dyDescent="0.3">
      <c r="A23" s="9" t="s">
        <v>29</v>
      </c>
      <c r="B23" s="10" t="s">
        <v>78</v>
      </c>
      <c r="C23" s="56" t="s">
        <v>400</v>
      </c>
      <c r="D23" s="4"/>
      <c r="E23" s="4"/>
      <c r="F23" s="58" t="s">
        <v>401</v>
      </c>
      <c r="G23" s="4"/>
      <c r="H23" s="93"/>
      <c r="I23" s="93"/>
      <c r="J23" s="52" t="s">
        <v>334</v>
      </c>
      <c r="K23" s="52" t="s">
        <v>335</v>
      </c>
      <c r="L23" s="53">
        <v>4964.8999999999996</v>
      </c>
      <c r="M23" s="53">
        <v>4822.8</v>
      </c>
      <c r="N23" s="53">
        <v>5642.7</v>
      </c>
      <c r="O23" s="53">
        <v>5283.5</v>
      </c>
      <c r="P23" s="53">
        <v>5283.5</v>
      </c>
      <c r="Q23" s="53">
        <v>0</v>
      </c>
      <c r="R23" s="95">
        <v>5913.5</v>
      </c>
      <c r="S23" s="96"/>
      <c r="T23" s="89">
        <v>5913.5</v>
      </c>
      <c r="U23" s="89"/>
      <c r="V23" s="89">
        <v>0</v>
      </c>
      <c r="W23" s="89"/>
      <c r="X23" s="89">
        <v>6513.5</v>
      </c>
      <c r="Y23" s="89"/>
      <c r="Z23" s="89"/>
      <c r="AA23" s="89">
        <v>6513.5</v>
      </c>
      <c r="AB23" s="89"/>
      <c r="AC23" s="89">
        <v>0</v>
      </c>
      <c r="AD23" s="89"/>
      <c r="AE23" s="33"/>
      <c r="AF23" s="33"/>
      <c r="AG23" s="33"/>
      <c r="AH23" s="33"/>
      <c r="AI23" s="33"/>
      <c r="AJ23" s="33"/>
      <c r="AK23" s="33"/>
      <c r="AL23" s="33"/>
    </row>
    <row r="24" spans="1:38" ht="26.4" x14ac:dyDescent="0.3">
      <c r="A24" s="9" t="s">
        <v>30</v>
      </c>
      <c r="B24" s="10" t="s">
        <v>80</v>
      </c>
      <c r="C24" s="4" t="s">
        <v>14</v>
      </c>
      <c r="D24" s="4" t="s">
        <v>14</v>
      </c>
      <c r="E24" s="4" t="s">
        <v>14</v>
      </c>
      <c r="F24" s="4" t="s">
        <v>14</v>
      </c>
      <c r="G24" s="4" t="s">
        <v>14</v>
      </c>
      <c r="H24" s="93" t="s">
        <v>14</v>
      </c>
      <c r="I24" s="93"/>
      <c r="J24" s="52" t="s">
        <v>14</v>
      </c>
      <c r="K24" s="52" t="s">
        <v>14</v>
      </c>
      <c r="L24" s="53" t="s">
        <v>14</v>
      </c>
      <c r="M24" s="53" t="s">
        <v>14</v>
      </c>
      <c r="N24" s="53" t="s">
        <v>14</v>
      </c>
      <c r="O24" s="53" t="s">
        <v>14</v>
      </c>
      <c r="P24" s="53" t="s">
        <v>14</v>
      </c>
      <c r="Q24" s="53" t="s">
        <v>14</v>
      </c>
      <c r="R24" s="95" t="s">
        <v>14</v>
      </c>
      <c r="S24" s="96"/>
      <c r="T24" s="89" t="s">
        <v>14</v>
      </c>
      <c r="U24" s="89"/>
      <c r="V24" s="89" t="s">
        <v>14</v>
      </c>
      <c r="W24" s="89"/>
      <c r="X24" s="89" t="s">
        <v>14</v>
      </c>
      <c r="Y24" s="89"/>
      <c r="Z24" s="89"/>
      <c r="AA24" s="89" t="s">
        <v>14</v>
      </c>
      <c r="AB24" s="89"/>
      <c r="AC24" s="89" t="s">
        <v>14</v>
      </c>
      <c r="AD24" s="89"/>
      <c r="AE24" s="33"/>
      <c r="AF24" s="33"/>
      <c r="AG24" s="33"/>
      <c r="AH24" s="33"/>
      <c r="AI24" s="33"/>
      <c r="AJ24" s="33"/>
      <c r="AK24" s="33"/>
      <c r="AL24" s="33"/>
    </row>
    <row r="25" spans="1:38" ht="98.4" customHeight="1" x14ac:dyDescent="0.3">
      <c r="A25" s="9" t="s">
        <v>31</v>
      </c>
      <c r="B25" s="10" t="s">
        <v>82</v>
      </c>
      <c r="C25" s="57" t="s">
        <v>399</v>
      </c>
      <c r="D25" s="4" t="s">
        <v>14</v>
      </c>
      <c r="E25" s="4" t="s">
        <v>14</v>
      </c>
      <c r="F25" s="56" t="s">
        <v>343</v>
      </c>
      <c r="G25" s="4" t="s">
        <v>14</v>
      </c>
      <c r="H25" s="93" t="s">
        <v>14</v>
      </c>
      <c r="I25" s="93"/>
      <c r="J25" s="52" t="s">
        <v>297</v>
      </c>
      <c r="K25" s="52" t="s">
        <v>298</v>
      </c>
      <c r="L25" s="53">
        <v>17379.900000000001</v>
      </c>
      <c r="M25" s="53">
        <v>16040.1</v>
      </c>
      <c r="N25" s="53">
        <v>15797.6</v>
      </c>
      <c r="O25" s="53">
        <v>6423.7</v>
      </c>
      <c r="P25" s="53">
        <v>6385.6</v>
      </c>
      <c r="Q25" s="53">
        <v>38.1</v>
      </c>
      <c r="R25" s="95">
        <v>6537.9</v>
      </c>
      <c r="S25" s="96"/>
      <c r="T25" s="89">
        <v>6537.9</v>
      </c>
      <c r="U25" s="89"/>
      <c r="V25" s="89">
        <v>0</v>
      </c>
      <c r="W25" s="89"/>
      <c r="X25" s="89">
        <v>6537.9</v>
      </c>
      <c r="Y25" s="89"/>
      <c r="Z25" s="89"/>
      <c r="AA25" s="89">
        <v>6537.9</v>
      </c>
      <c r="AB25" s="89"/>
      <c r="AC25" s="89">
        <v>0</v>
      </c>
      <c r="AD25" s="89"/>
      <c r="AE25" s="33"/>
      <c r="AF25" s="33"/>
      <c r="AG25" s="33"/>
      <c r="AH25" s="33"/>
      <c r="AI25" s="33"/>
      <c r="AJ25" s="33"/>
      <c r="AK25" s="33"/>
      <c r="AL25" s="33"/>
    </row>
    <row r="26" spans="1:38" ht="81.599999999999994" x14ac:dyDescent="0.3">
      <c r="A26" s="9" t="s">
        <v>32</v>
      </c>
      <c r="B26" s="10" t="s">
        <v>84</v>
      </c>
      <c r="C26" s="59" t="s">
        <v>398</v>
      </c>
      <c r="D26" s="4" t="s">
        <v>14</v>
      </c>
      <c r="E26" s="4" t="s">
        <v>14</v>
      </c>
      <c r="F26" s="56" t="s">
        <v>348</v>
      </c>
      <c r="G26" s="4" t="s">
        <v>14</v>
      </c>
      <c r="H26" s="93" t="s">
        <v>14</v>
      </c>
      <c r="I26" s="93"/>
      <c r="J26" s="52" t="s">
        <v>299</v>
      </c>
      <c r="K26" s="52" t="s">
        <v>300</v>
      </c>
      <c r="L26" s="53">
        <v>82779.5</v>
      </c>
      <c r="M26" s="53">
        <v>79177.899999999994</v>
      </c>
      <c r="N26" s="53">
        <v>79241</v>
      </c>
      <c r="O26" s="53">
        <v>56621.8</v>
      </c>
      <c r="P26" s="53">
        <v>56621.8</v>
      </c>
      <c r="Q26" s="53">
        <v>0</v>
      </c>
      <c r="R26" s="95">
        <v>14695.6</v>
      </c>
      <c r="S26" s="96"/>
      <c r="T26" s="89">
        <v>14695.6</v>
      </c>
      <c r="U26" s="89"/>
      <c r="V26" s="89">
        <v>0</v>
      </c>
      <c r="W26" s="89"/>
      <c r="X26" s="89">
        <v>13041.6</v>
      </c>
      <c r="Y26" s="89"/>
      <c r="Z26" s="89"/>
      <c r="AA26" s="89">
        <v>13041.6</v>
      </c>
      <c r="AB26" s="89"/>
      <c r="AC26" s="89">
        <v>0</v>
      </c>
      <c r="AD26" s="89"/>
      <c r="AE26" s="33"/>
      <c r="AF26" s="33"/>
      <c r="AG26" s="33"/>
      <c r="AH26" s="33"/>
      <c r="AI26" s="33"/>
      <c r="AJ26" s="33"/>
      <c r="AK26" s="33"/>
      <c r="AL26" s="33"/>
    </row>
    <row r="27" spans="1:38" ht="145.19999999999999" x14ac:dyDescent="0.3">
      <c r="A27" s="11" t="s">
        <v>33</v>
      </c>
      <c r="B27" s="10" t="s">
        <v>86</v>
      </c>
      <c r="C27" s="59" t="s">
        <v>396</v>
      </c>
      <c r="D27" s="4"/>
      <c r="E27" s="4"/>
      <c r="F27" s="59" t="s">
        <v>346</v>
      </c>
      <c r="G27" s="4"/>
      <c r="H27" s="93"/>
      <c r="I27" s="93"/>
      <c r="J27" s="52" t="s">
        <v>294</v>
      </c>
      <c r="K27" s="52" t="s">
        <v>301</v>
      </c>
      <c r="L27" s="53">
        <v>86675.8</v>
      </c>
      <c r="M27" s="53">
        <v>86248.3</v>
      </c>
      <c r="N27" s="53">
        <v>90579.9</v>
      </c>
      <c r="O27" s="53">
        <v>42218.8</v>
      </c>
      <c r="P27" s="53">
        <v>42116.4</v>
      </c>
      <c r="Q27" s="53">
        <v>102.4</v>
      </c>
      <c r="R27" s="95">
        <v>31892.400000000001</v>
      </c>
      <c r="S27" s="96"/>
      <c r="T27" s="89">
        <v>31892.400000000001</v>
      </c>
      <c r="U27" s="89"/>
      <c r="V27" s="89">
        <v>0</v>
      </c>
      <c r="W27" s="89"/>
      <c r="X27" s="89">
        <v>31892.400000000001</v>
      </c>
      <c r="Y27" s="89"/>
      <c r="Z27" s="89"/>
      <c r="AA27" s="89">
        <v>31892.400000000001</v>
      </c>
      <c r="AB27" s="89"/>
      <c r="AC27" s="89">
        <v>0</v>
      </c>
      <c r="AD27" s="89"/>
      <c r="AE27" s="33"/>
      <c r="AF27" s="33"/>
      <c r="AG27" s="33"/>
      <c r="AH27" s="33"/>
      <c r="AI27" s="33"/>
      <c r="AJ27" s="33"/>
      <c r="AK27" s="33"/>
      <c r="AL27" s="33"/>
    </row>
    <row r="28" spans="1:38" ht="105.6" x14ac:dyDescent="0.3">
      <c r="A28" s="11" t="s">
        <v>34</v>
      </c>
      <c r="B28" s="10" t="s">
        <v>88</v>
      </c>
      <c r="C28" s="59" t="s">
        <v>397</v>
      </c>
      <c r="D28" s="4" t="s">
        <v>14</v>
      </c>
      <c r="E28" s="4" t="s">
        <v>14</v>
      </c>
      <c r="F28" s="59" t="s">
        <v>347</v>
      </c>
      <c r="G28" s="4" t="s">
        <v>14</v>
      </c>
      <c r="H28" s="93" t="s">
        <v>14</v>
      </c>
      <c r="I28" s="93"/>
      <c r="J28" s="52" t="s">
        <v>302</v>
      </c>
      <c r="K28" s="52" t="s">
        <v>303</v>
      </c>
      <c r="L28" s="53">
        <v>68970.5</v>
      </c>
      <c r="M28" s="53">
        <v>68054.8</v>
      </c>
      <c r="N28" s="53">
        <v>8997.9</v>
      </c>
      <c r="O28" s="53">
        <v>3224.7</v>
      </c>
      <c r="P28" s="53">
        <v>3224.7</v>
      </c>
      <c r="Q28" s="53">
        <v>0</v>
      </c>
      <c r="R28" s="95">
        <v>1300</v>
      </c>
      <c r="S28" s="96"/>
      <c r="T28" s="89">
        <v>1300</v>
      </c>
      <c r="U28" s="89"/>
      <c r="V28" s="89">
        <v>0</v>
      </c>
      <c r="W28" s="89"/>
      <c r="X28" s="89">
        <v>0</v>
      </c>
      <c r="Y28" s="89"/>
      <c r="Z28" s="89"/>
      <c r="AA28" s="89">
        <v>0</v>
      </c>
      <c r="AB28" s="89"/>
      <c r="AC28" s="89">
        <v>0</v>
      </c>
      <c r="AD28" s="89"/>
      <c r="AE28" s="33"/>
      <c r="AF28" s="33"/>
      <c r="AG28" s="33"/>
      <c r="AH28" s="33"/>
      <c r="AI28" s="33"/>
      <c r="AJ28" s="33"/>
      <c r="AK28" s="33"/>
      <c r="AL28" s="33"/>
    </row>
    <row r="29" spans="1:38" ht="58.2" customHeight="1" x14ac:dyDescent="0.3">
      <c r="A29" s="9" t="s">
        <v>35</v>
      </c>
      <c r="B29" s="10" t="s">
        <v>90</v>
      </c>
      <c r="C29" s="18"/>
      <c r="D29" s="18"/>
      <c r="E29" s="18"/>
      <c r="F29" s="18"/>
      <c r="G29" s="4" t="s">
        <v>14</v>
      </c>
      <c r="H29" s="93" t="s">
        <v>14</v>
      </c>
      <c r="I29" s="93"/>
      <c r="J29" s="52" t="s">
        <v>14</v>
      </c>
      <c r="K29" s="52" t="s">
        <v>14</v>
      </c>
      <c r="L29" s="53" t="s">
        <v>14</v>
      </c>
      <c r="M29" s="53" t="s">
        <v>14</v>
      </c>
      <c r="N29" s="53" t="s">
        <v>14</v>
      </c>
      <c r="O29" s="53" t="s">
        <v>14</v>
      </c>
      <c r="P29" s="53" t="s">
        <v>14</v>
      </c>
      <c r="Q29" s="53" t="s">
        <v>14</v>
      </c>
      <c r="R29" s="95" t="s">
        <v>14</v>
      </c>
      <c r="S29" s="96"/>
      <c r="T29" s="89" t="s">
        <v>14</v>
      </c>
      <c r="U29" s="89"/>
      <c r="V29" s="89" t="s">
        <v>14</v>
      </c>
      <c r="W29" s="89"/>
      <c r="X29" s="89" t="s">
        <v>14</v>
      </c>
      <c r="Y29" s="89"/>
      <c r="Z29" s="89"/>
      <c r="AA29" s="89" t="s">
        <v>14</v>
      </c>
      <c r="AB29" s="89"/>
      <c r="AC29" s="89" t="s">
        <v>14</v>
      </c>
      <c r="AD29" s="89"/>
      <c r="AE29" s="33"/>
      <c r="AF29" s="33"/>
      <c r="AG29" s="33"/>
      <c r="AH29" s="33"/>
      <c r="AI29" s="33"/>
      <c r="AJ29" s="33"/>
      <c r="AK29" s="33"/>
      <c r="AL29" s="33"/>
    </row>
    <row r="30" spans="1:38" ht="112.2" x14ac:dyDescent="0.3">
      <c r="A30" s="9" t="s">
        <v>36</v>
      </c>
      <c r="B30" s="10" t="s">
        <v>92</v>
      </c>
      <c r="C30" s="60" t="s">
        <v>395</v>
      </c>
      <c r="D30" s="4" t="s">
        <v>14</v>
      </c>
      <c r="E30" s="4" t="s">
        <v>14</v>
      </c>
      <c r="F30" s="59" t="s">
        <v>344</v>
      </c>
      <c r="G30" s="4"/>
      <c r="H30" s="93"/>
      <c r="I30" s="93"/>
      <c r="J30" s="52" t="s">
        <v>294</v>
      </c>
      <c r="K30" s="52" t="s">
        <v>304</v>
      </c>
      <c r="L30" s="53">
        <v>145</v>
      </c>
      <c r="M30" s="53">
        <v>145</v>
      </c>
      <c r="N30" s="53">
        <v>355.5</v>
      </c>
      <c r="O30" s="53">
        <v>145</v>
      </c>
      <c r="P30" s="53">
        <v>145</v>
      </c>
      <c r="Q30" s="53">
        <v>0</v>
      </c>
      <c r="R30" s="95">
        <v>145</v>
      </c>
      <c r="S30" s="96"/>
      <c r="T30" s="89">
        <v>145</v>
      </c>
      <c r="U30" s="89"/>
      <c r="V30" s="89">
        <v>0</v>
      </c>
      <c r="W30" s="89"/>
      <c r="X30" s="89">
        <v>0</v>
      </c>
      <c r="Y30" s="89"/>
      <c r="Z30" s="89"/>
      <c r="AA30" s="89">
        <v>0</v>
      </c>
      <c r="AB30" s="89"/>
      <c r="AC30" s="89">
        <v>0</v>
      </c>
      <c r="AD30" s="89"/>
      <c r="AE30" s="33"/>
      <c r="AF30" s="33"/>
      <c r="AG30" s="33"/>
      <c r="AH30" s="33"/>
      <c r="AI30" s="33"/>
      <c r="AJ30" s="33"/>
      <c r="AK30" s="33"/>
      <c r="AL30" s="33"/>
    </row>
    <row r="31" spans="1:38" ht="105.6" x14ac:dyDescent="0.3">
      <c r="A31" s="11" t="s">
        <v>37</v>
      </c>
      <c r="B31" s="10" t="s">
        <v>94</v>
      </c>
      <c r="C31" s="4"/>
      <c r="D31" s="4"/>
      <c r="E31" s="4"/>
      <c r="F31" s="4"/>
      <c r="G31" s="4"/>
      <c r="H31" s="93"/>
      <c r="I31" s="93"/>
      <c r="J31" s="52"/>
      <c r="K31" s="52"/>
      <c r="L31" s="53"/>
      <c r="M31" s="53"/>
      <c r="N31" s="53"/>
      <c r="O31" s="53"/>
      <c r="P31" s="53"/>
      <c r="Q31" s="53"/>
      <c r="R31" s="95"/>
      <c r="S31" s="96"/>
      <c r="T31" s="89"/>
      <c r="U31" s="89"/>
      <c r="V31" s="89"/>
      <c r="W31" s="89"/>
      <c r="X31" s="89"/>
      <c r="Y31" s="89"/>
      <c r="Z31" s="89"/>
      <c r="AA31" s="89"/>
      <c r="AB31" s="89"/>
      <c r="AC31" s="89"/>
      <c r="AD31" s="89"/>
      <c r="AE31" s="33"/>
      <c r="AF31" s="33"/>
      <c r="AG31" s="33"/>
      <c r="AH31" s="33"/>
      <c r="AI31" s="33"/>
      <c r="AJ31" s="33"/>
      <c r="AK31" s="33"/>
      <c r="AL31" s="33"/>
    </row>
    <row r="32" spans="1:38" ht="50.4" customHeight="1" x14ac:dyDescent="0.3">
      <c r="A32" s="9" t="s">
        <v>38</v>
      </c>
      <c r="B32" s="10" t="s">
        <v>96</v>
      </c>
      <c r="C32" s="56" t="s">
        <v>394</v>
      </c>
      <c r="D32" s="4"/>
      <c r="E32" s="4"/>
      <c r="F32" s="4"/>
      <c r="G32" s="4"/>
      <c r="H32" s="93"/>
      <c r="I32" s="93"/>
      <c r="J32" s="52" t="s">
        <v>294</v>
      </c>
      <c r="K32" s="52" t="s">
        <v>304</v>
      </c>
      <c r="L32" s="53">
        <v>34.4</v>
      </c>
      <c r="M32" s="53">
        <v>33.799999999999997</v>
      </c>
      <c r="N32" s="53">
        <v>124.8</v>
      </c>
      <c r="O32" s="53">
        <v>0</v>
      </c>
      <c r="P32" s="53">
        <v>0</v>
      </c>
      <c r="Q32" s="53">
        <v>0</v>
      </c>
      <c r="R32" s="95">
        <v>0</v>
      </c>
      <c r="S32" s="96"/>
      <c r="T32" s="89">
        <v>0</v>
      </c>
      <c r="U32" s="89"/>
      <c r="V32" s="89">
        <v>0</v>
      </c>
      <c r="W32" s="89"/>
      <c r="X32" s="89">
        <v>0</v>
      </c>
      <c r="Y32" s="89"/>
      <c r="Z32" s="89"/>
      <c r="AA32" s="89">
        <v>0</v>
      </c>
      <c r="AB32" s="89"/>
      <c r="AC32" s="89">
        <v>0</v>
      </c>
      <c r="AD32" s="89"/>
      <c r="AE32" s="33"/>
      <c r="AF32" s="33"/>
      <c r="AG32" s="33"/>
      <c r="AH32" s="33"/>
      <c r="AI32" s="33"/>
      <c r="AJ32" s="33"/>
      <c r="AK32" s="33"/>
      <c r="AL32" s="33"/>
    </row>
    <row r="33" spans="1:38" ht="26.4" x14ac:dyDescent="0.3">
      <c r="A33" s="9" t="s">
        <v>39</v>
      </c>
      <c r="B33" s="10" t="s">
        <v>98</v>
      </c>
      <c r="C33" s="4" t="s">
        <v>14</v>
      </c>
      <c r="D33" s="4" t="s">
        <v>14</v>
      </c>
      <c r="E33" s="4" t="s">
        <v>14</v>
      </c>
      <c r="F33" s="4" t="s">
        <v>14</v>
      </c>
      <c r="G33" s="4" t="s">
        <v>14</v>
      </c>
      <c r="H33" s="93" t="s">
        <v>14</v>
      </c>
      <c r="I33" s="93"/>
      <c r="J33" s="52" t="s">
        <v>14</v>
      </c>
      <c r="K33" s="52" t="s">
        <v>14</v>
      </c>
      <c r="L33" s="53" t="s">
        <v>14</v>
      </c>
      <c r="M33" s="53" t="s">
        <v>14</v>
      </c>
      <c r="N33" s="53" t="s">
        <v>14</v>
      </c>
      <c r="O33" s="53" t="s">
        <v>14</v>
      </c>
      <c r="P33" s="53" t="s">
        <v>14</v>
      </c>
      <c r="Q33" s="53" t="s">
        <v>14</v>
      </c>
      <c r="R33" s="95" t="s">
        <v>14</v>
      </c>
      <c r="S33" s="96"/>
      <c r="T33" s="89" t="s">
        <v>14</v>
      </c>
      <c r="U33" s="89"/>
      <c r="V33" s="89" t="s">
        <v>14</v>
      </c>
      <c r="W33" s="89"/>
      <c r="X33" s="89" t="s">
        <v>14</v>
      </c>
      <c r="Y33" s="89"/>
      <c r="Z33" s="89"/>
      <c r="AA33" s="89" t="s">
        <v>14</v>
      </c>
      <c r="AB33" s="89"/>
      <c r="AC33" s="89" t="s">
        <v>14</v>
      </c>
      <c r="AD33" s="89"/>
      <c r="AE33" s="33"/>
      <c r="AF33" s="33"/>
      <c r="AG33" s="33"/>
      <c r="AH33" s="33"/>
      <c r="AI33" s="33"/>
      <c r="AJ33" s="33"/>
      <c r="AK33" s="33"/>
      <c r="AL33" s="33"/>
    </row>
    <row r="34" spans="1:38" ht="52.8" x14ac:dyDescent="0.3">
      <c r="A34" s="9" t="s">
        <v>40</v>
      </c>
      <c r="B34" s="10" t="s">
        <v>100</v>
      </c>
      <c r="C34" s="4" t="s">
        <v>14</v>
      </c>
      <c r="D34" s="4" t="s">
        <v>14</v>
      </c>
      <c r="E34" s="4" t="s">
        <v>14</v>
      </c>
      <c r="F34" s="4" t="s">
        <v>14</v>
      </c>
      <c r="G34" s="4" t="s">
        <v>14</v>
      </c>
      <c r="H34" s="93" t="s">
        <v>14</v>
      </c>
      <c r="I34" s="93"/>
      <c r="J34" s="52" t="s">
        <v>14</v>
      </c>
      <c r="K34" s="52" t="s">
        <v>14</v>
      </c>
      <c r="L34" s="53" t="s">
        <v>14</v>
      </c>
      <c r="M34" s="53" t="s">
        <v>14</v>
      </c>
      <c r="N34" s="53" t="s">
        <v>14</v>
      </c>
      <c r="O34" s="53" t="s">
        <v>14</v>
      </c>
      <c r="P34" s="53" t="s">
        <v>14</v>
      </c>
      <c r="Q34" s="53" t="s">
        <v>14</v>
      </c>
      <c r="R34" s="95" t="s">
        <v>14</v>
      </c>
      <c r="S34" s="96"/>
      <c r="T34" s="89" t="s">
        <v>14</v>
      </c>
      <c r="U34" s="89"/>
      <c r="V34" s="89" t="s">
        <v>14</v>
      </c>
      <c r="W34" s="89"/>
      <c r="X34" s="89" t="s">
        <v>14</v>
      </c>
      <c r="Y34" s="89"/>
      <c r="Z34" s="89"/>
      <c r="AA34" s="89" t="s">
        <v>14</v>
      </c>
      <c r="AB34" s="89"/>
      <c r="AC34" s="89" t="s">
        <v>14</v>
      </c>
      <c r="AD34" s="89"/>
      <c r="AE34" s="33"/>
      <c r="AF34" s="33"/>
      <c r="AG34" s="33"/>
      <c r="AH34" s="33"/>
      <c r="AI34" s="33"/>
      <c r="AJ34" s="33"/>
      <c r="AK34" s="33"/>
      <c r="AL34" s="33"/>
    </row>
    <row r="35" spans="1:38" ht="66" x14ac:dyDescent="0.3">
      <c r="A35" s="9" t="s">
        <v>41</v>
      </c>
      <c r="B35" s="10" t="s">
        <v>102</v>
      </c>
      <c r="C35" s="4"/>
      <c r="D35" s="4"/>
      <c r="E35" s="4"/>
      <c r="F35" s="4"/>
      <c r="G35" s="4"/>
      <c r="H35" s="93"/>
      <c r="I35" s="93"/>
      <c r="J35" s="52"/>
      <c r="K35" s="52"/>
      <c r="L35" s="53"/>
      <c r="M35" s="53"/>
      <c r="N35" s="53"/>
      <c r="O35" s="53"/>
      <c r="P35" s="53"/>
      <c r="Q35" s="53"/>
      <c r="R35" s="95"/>
      <c r="S35" s="96"/>
      <c r="T35" s="89"/>
      <c r="U35" s="89"/>
      <c r="V35" s="89"/>
      <c r="W35" s="89"/>
      <c r="X35" s="89"/>
      <c r="Y35" s="89"/>
      <c r="Z35" s="89"/>
      <c r="AA35" s="89"/>
      <c r="AB35" s="89"/>
      <c r="AC35" s="89"/>
      <c r="AD35" s="89"/>
      <c r="AE35" s="33"/>
      <c r="AF35" s="33"/>
      <c r="AG35" s="33"/>
      <c r="AH35" s="33"/>
      <c r="AI35" s="33"/>
      <c r="AJ35" s="33"/>
      <c r="AK35" s="33"/>
      <c r="AL35" s="33"/>
    </row>
    <row r="36" spans="1:38" ht="61.2" x14ac:dyDescent="0.3">
      <c r="A36" s="9" t="s">
        <v>42</v>
      </c>
      <c r="B36" s="10" t="s">
        <v>104</v>
      </c>
      <c r="C36" s="59" t="s">
        <v>393</v>
      </c>
      <c r="D36" s="4" t="s">
        <v>14</v>
      </c>
      <c r="E36" s="4" t="s">
        <v>14</v>
      </c>
      <c r="F36" s="59" t="s">
        <v>345</v>
      </c>
      <c r="G36" s="4" t="s">
        <v>14</v>
      </c>
      <c r="H36" s="93" t="s">
        <v>14</v>
      </c>
      <c r="I36" s="93"/>
      <c r="J36" s="52" t="s">
        <v>305</v>
      </c>
      <c r="K36" s="52" t="s">
        <v>304</v>
      </c>
      <c r="L36" s="53">
        <v>1147</v>
      </c>
      <c r="M36" s="53">
        <v>1145.5999999999999</v>
      </c>
      <c r="N36" s="53">
        <v>1148.2</v>
      </c>
      <c r="O36" s="53">
        <v>3186</v>
      </c>
      <c r="P36" s="53">
        <v>3186</v>
      </c>
      <c r="Q36" s="53">
        <v>0</v>
      </c>
      <c r="R36" s="95">
        <v>3186</v>
      </c>
      <c r="S36" s="96"/>
      <c r="T36" s="89">
        <v>3186</v>
      </c>
      <c r="U36" s="89"/>
      <c r="V36" s="89">
        <v>0</v>
      </c>
      <c r="W36" s="89"/>
      <c r="X36" s="89">
        <v>801</v>
      </c>
      <c r="Y36" s="89"/>
      <c r="Z36" s="89"/>
      <c r="AA36" s="89">
        <v>801</v>
      </c>
      <c r="AB36" s="89"/>
      <c r="AC36" s="89">
        <v>0</v>
      </c>
      <c r="AD36" s="89"/>
      <c r="AE36" s="33"/>
      <c r="AF36" s="33"/>
      <c r="AG36" s="33"/>
      <c r="AH36" s="33"/>
      <c r="AI36" s="33"/>
      <c r="AJ36" s="33"/>
      <c r="AK36" s="33"/>
      <c r="AL36" s="33"/>
    </row>
    <row r="37" spans="1:38" ht="61.2" x14ac:dyDescent="0.3">
      <c r="A37" s="12" t="s">
        <v>43</v>
      </c>
      <c r="B37" s="10" t="s">
        <v>106</v>
      </c>
      <c r="C37" s="59" t="s">
        <v>392</v>
      </c>
      <c r="D37" s="4" t="s">
        <v>14</v>
      </c>
      <c r="E37" s="4" t="s">
        <v>14</v>
      </c>
      <c r="F37" s="59" t="s">
        <v>349</v>
      </c>
      <c r="G37" s="4" t="s">
        <v>14</v>
      </c>
      <c r="H37" s="93" t="s">
        <v>14</v>
      </c>
      <c r="I37" s="93"/>
      <c r="J37" s="52" t="s">
        <v>306</v>
      </c>
      <c r="K37" s="52" t="s">
        <v>305</v>
      </c>
      <c r="L37" s="53">
        <v>1047.2</v>
      </c>
      <c r="M37" s="53">
        <v>1047.2</v>
      </c>
      <c r="N37" s="53">
        <v>859</v>
      </c>
      <c r="O37" s="53">
        <v>777.8</v>
      </c>
      <c r="P37" s="53">
        <v>772</v>
      </c>
      <c r="Q37" s="53">
        <v>5.8</v>
      </c>
      <c r="R37" s="95">
        <v>795.1</v>
      </c>
      <c r="S37" s="96"/>
      <c r="T37" s="89">
        <v>795.1</v>
      </c>
      <c r="U37" s="89"/>
      <c r="V37" s="89">
        <v>0</v>
      </c>
      <c r="W37" s="89"/>
      <c r="X37" s="89">
        <v>795.1</v>
      </c>
      <c r="Y37" s="89"/>
      <c r="Z37" s="89"/>
      <c r="AA37" s="89">
        <v>795.1</v>
      </c>
      <c r="AB37" s="89"/>
      <c r="AC37" s="89">
        <v>0</v>
      </c>
      <c r="AD37" s="89"/>
      <c r="AE37" s="33"/>
      <c r="AF37" s="33"/>
      <c r="AG37" s="33"/>
      <c r="AH37" s="33"/>
      <c r="AI37" s="33"/>
      <c r="AJ37" s="33"/>
      <c r="AK37" s="33"/>
      <c r="AL37" s="33"/>
    </row>
    <row r="38" spans="1:38" ht="226.8" customHeight="1" x14ac:dyDescent="0.3">
      <c r="A38" s="13" t="s">
        <v>44</v>
      </c>
      <c r="B38" s="10" t="s">
        <v>189</v>
      </c>
      <c r="C38" s="59" t="s">
        <v>391</v>
      </c>
      <c r="D38" s="4"/>
      <c r="E38" s="4"/>
      <c r="F38" s="59" t="s">
        <v>350</v>
      </c>
      <c r="G38" s="4"/>
      <c r="H38" s="93"/>
      <c r="I38" s="93"/>
      <c r="J38" s="52" t="s">
        <v>339</v>
      </c>
      <c r="K38" s="52" t="s">
        <v>340</v>
      </c>
      <c r="L38" s="53">
        <v>252298.9</v>
      </c>
      <c r="M38" s="53">
        <v>252253.7</v>
      </c>
      <c r="N38" s="53">
        <v>269298.7</v>
      </c>
      <c r="O38" s="53">
        <v>321816.90000000002</v>
      </c>
      <c r="P38" s="53">
        <v>259892.4</v>
      </c>
      <c r="Q38" s="53">
        <v>61924.5</v>
      </c>
      <c r="R38" s="95">
        <v>348086.9</v>
      </c>
      <c r="S38" s="96"/>
      <c r="T38" s="89">
        <v>348086.9</v>
      </c>
      <c r="U38" s="89"/>
      <c r="V38" s="89">
        <v>0</v>
      </c>
      <c r="W38" s="89"/>
      <c r="X38" s="89">
        <v>358455.5</v>
      </c>
      <c r="Y38" s="89"/>
      <c r="Z38" s="89"/>
      <c r="AA38" s="89">
        <v>358455.5</v>
      </c>
      <c r="AB38" s="89"/>
      <c r="AC38" s="89">
        <v>0</v>
      </c>
      <c r="AD38" s="89"/>
      <c r="AE38" s="33"/>
      <c r="AF38" s="33"/>
      <c r="AG38" s="33"/>
      <c r="AH38" s="33"/>
      <c r="AI38" s="33"/>
      <c r="AJ38" s="33"/>
      <c r="AK38" s="33"/>
      <c r="AL38" s="33"/>
    </row>
    <row r="39" spans="1:38" ht="148.80000000000001" customHeight="1" x14ac:dyDescent="0.3">
      <c r="A39" s="14" t="s">
        <v>45</v>
      </c>
      <c r="B39" s="10" t="s">
        <v>190</v>
      </c>
      <c r="C39" s="4"/>
      <c r="D39" s="4"/>
      <c r="E39" s="4"/>
      <c r="F39" s="4"/>
      <c r="G39" s="4"/>
      <c r="H39" s="93"/>
      <c r="I39" s="93"/>
      <c r="J39" s="52"/>
      <c r="K39" s="52"/>
      <c r="L39" s="53"/>
      <c r="M39" s="53"/>
      <c r="N39" s="53"/>
      <c r="O39" s="53"/>
      <c r="P39" s="53"/>
      <c r="Q39" s="53"/>
      <c r="R39" s="95"/>
      <c r="S39" s="96"/>
      <c r="T39" s="89"/>
      <c r="U39" s="89"/>
      <c r="V39" s="89"/>
      <c r="W39" s="89"/>
      <c r="X39" s="89"/>
      <c r="Y39" s="89"/>
      <c r="Z39" s="89"/>
      <c r="AA39" s="89"/>
      <c r="AB39" s="89"/>
      <c r="AC39" s="89"/>
      <c r="AD39" s="89"/>
      <c r="AE39" s="33"/>
      <c r="AF39" s="33"/>
      <c r="AG39" s="33"/>
      <c r="AH39" s="33"/>
      <c r="AI39" s="33"/>
      <c r="AJ39" s="33"/>
      <c r="AK39" s="33"/>
      <c r="AL39" s="33"/>
    </row>
    <row r="40" spans="1:38" ht="72" customHeight="1" x14ac:dyDescent="0.3">
      <c r="A40" s="9" t="s">
        <v>46</v>
      </c>
      <c r="B40" s="10" t="s">
        <v>191</v>
      </c>
      <c r="C40" s="59" t="s">
        <v>402</v>
      </c>
      <c r="D40" s="4"/>
      <c r="E40" s="4"/>
      <c r="F40" s="4"/>
      <c r="G40" s="4"/>
      <c r="H40" s="93"/>
      <c r="I40" s="93"/>
      <c r="J40" s="52" t="s">
        <v>293</v>
      </c>
      <c r="K40" s="52" t="s">
        <v>308</v>
      </c>
      <c r="L40" s="53">
        <v>3216</v>
      </c>
      <c r="M40" s="53">
        <v>3216</v>
      </c>
      <c r="N40" s="53">
        <v>2800</v>
      </c>
      <c r="O40" s="53">
        <v>2800</v>
      </c>
      <c r="P40" s="53">
        <v>2800</v>
      </c>
      <c r="Q40" s="53">
        <v>0</v>
      </c>
      <c r="R40" s="95">
        <v>2800</v>
      </c>
      <c r="S40" s="96"/>
      <c r="T40" s="89">
        <v>2800</v>
      </c>
      <c r="U40" s="89"/>
      <c r="V40" s="89">
        <v>0</v>
      </c>
      <c r="W40" s="89"/>
      <c r="X40" s="89">
        <v>2800</v>
      </c>
      <c r="Y40" s="89"/>
      <c r="Z40" s="89"/>
      <c r="AA40" s="89">
        <v>2800</v>
      </c>
      <c r="AB40" s="89"/>
      <c r="AC40" s="89">
        <v>0</v>
      </c>
      <c r="AD40" s="89"/>
      <c r="AE40" s="33"/>
      <c r="AF40" s="33"/>
      <c r="AG40" s="33"/>
      <c r="AH40" s="33"/>
      <c r="AI40" s="33"/>
      <c r="AJ40" s="33"/>
      <c r="AK40" s="33"/>
      <c r="AL40" s="33"/>
    </row>
    <row r="41" spans="1:38" ht="91.8" x14ac:dyDescent="0.3">
      <c r="A41" s="9" t="s">
        <v>47</v>
      </c>
      <c r="B41" s="10" t="s">
        <v>192</v>
      </c>
      <c r="C41" s="61" t="s">
        <v>390</v>
      </c>
      <c r="D41" s="4" t="s">
        <v>14</v>
      </c>
      <c r="E41" s="4" t="s">
        <v>14</v>
      </c>
      <c r="F41" s="56" t="s">
        <v>351</v>
      </c>
      <c r="G41" s="4" t="s">
        <v>14</v>
      </c>
      <c r="H41" s="93" t="s">
        <v>14</v>
      </c>
      <c r="I41" s="93"/>
      <c r="J41" s="52" t="s">
        <v>309</v>
      </c>
      <c r="K41" s="52" t="s">
        <v>292</v>
      </c>
      <c r="L41" s="53">
        <v>24167.4</v>
      </c>
      <c r="M41" s="53">
        <v>24167.4</v>
      </c>
      <c r="N41" s="53">
        <v>27066.5</v>
      </c>
      <c r="O41" s="53">
        <v>27872.9</v>
      </c>
      <c r="P41" s="53">
        <v>27226.3</v>
      </c>
      <c r="Q41" s="53">
        <v>646.6</v>
      </c>
      <c r="R41" s="95">
        <v>27872.9</v>
      </c>
      <c r="S41" s="96"/>
      <c r="T41" s="89">
        <v>27872.9</v>
      </c>
      <c r="U41" s="89"/>
      <c r="V41" s="89">
        <v>0</v>
      </c>
      <c r="W41" s="89"/>
      <c r="X41" s="89">
        <v>27872.9</v>
      </c>
      <c r="Y41" s="89"/>
      <c r="Z41" s="89"/>
      <c r="AA41" s="89">
        <v>27872.9</v>
      </c>
      <c r="AB41" s="89"/>
      <c r="AC41" s="89">
        <v>0</v>
      </c>
      <c r="AD41" s="89"/>
      <c r="AE41" s="33"/>
      <c r="AF41" s="33"/>
      <c r="AG41" s="33"/>
      <c r="AH41" s="33"/>
      <c r="AI41" s="33"/>
      <c r="AJ41" s="33"/>
      <c r="AK41" s="33"/>
      <c r="AL41" s="33"/>
    </row>
    <row r="42" spans="1:38" ht="81.599999999999994" x14ac:dyDescent="0.3">
      <c r="A42" s="9" t="s">
        <v>48</v>
      </c>
      <c r="B42" s="10" t="s">
        <v>193</v>
      </c>
      <c r="C42" s="56" t="s">
        <v>389</v>
      </c>
      <c r="D42" s="4" t="s">
        <v>14</v>
      </c>
      <c r="E42" s="4" t="s">
        <v>14</v>
      </c>
      <c r="F42" s="56" t="s">
        <v>352</v>
      </c>
      <c r="G42" s="4" t="s">
        <v>14</v>
      </c>
      <c r="H42" s="93" t="s">
        <v>14</v>
      </c>
      <c r="I42" s="93"/>
      <c r="J42" s="52" t="s">
        <v>331</v>
      </c>
      <c r="K42" s="52" t="s">
        <v>332</v>
      </c>
      <c r="L42" s="53">
        <v>92352.2</v>
      </c>
      <c r="M42" s="53">
        <v>91083</v>
      </c>
      <c r="N42" s="53">
        <v>73821</v>
      </c>
      <c r="O42" s="53">
        <v>74418.399999999994</v>
      </c>
      <c r="P42" s="53">
        <v>70819.8</v>
      </c>
      <c r="Q42" s="53">
        <v>3598.6</v>
      </c>
      <c r="R42" s="95">
        <v>74529.8</v>
      </c>
      <c r="S42" s="96"/>
      <c r="T42" s="89">
        <v>74529.8</v>
      </c>
      <c r="U42" s="89"/>
      <c r="V42" s="89">
        <v>0</v>
      </c>
      <c r="W42" s="89"/>
      <c r="X42" s="89">
        <v>74529.8</v>
      </c>
      <c r="Y42" s="89"/>
      <c r="Z42" s="89"/>
      <c r="AA42" s="89">
        <v>74529.8</v>
      </c>
      <c r="AB42" s="89"/>
      <c r="AC42" s="89">
        <v>0</v>
      </c>
      <c r="AD42" s="89"/>
      <c r="AE42" s="33"/>
      <c r="AF42" s="33"/>
      <c r="AG42" s="33"/>
      <c r="AH42" s="33"/>
      <c r="AI42" s="33"/>
      <c r="AJ42" s="33"/>
      <c r="AK42" s="33"/>
      <c r="AL42" s="33"/>
    </row>
    <row r="43" spans="1:38" ht="52.8" x14ac:dyDescent="0.3">
      <c r="A43" s="9" t="s">
        <v>49</v>
      </c>
      <c r="B43" s="10" t="s">
        <v>194</v>
      </c>
      <c r="C43" s="62" t="s">
        <v>388</v>
      </c>
      <c r="D43" s="18"/>
      <c r="E43" s="18"/>
      <c r="F43" s="18"/>
      <c r="G43" s="4" t="s">
        <v>14</v>
      </c>
      <c r="H43" s="93" t="s">
        <v>14</v>
      </c>
      <c r="I43" s="93"/>
      <c r="J43" s="52" t="s">
        <v>294</v>
      </c>
      <c r="K43" s="52" t="s">
        <v>310</v>
      </c>
      <c r="L43" s="53">
        <v>0</v>
      </c>
      <c r="M43" s="53">
        <v>0</v>
      </c>
      <c r="N43" s="53">
        <v>3000</v>
      </c>
      <c r="O43" s="53">
        <v>0</v>
      </c>
      <c r="P43" s="53">
        <v>0</v>
      </c>
      <c r="Q43" s="53">
        <v>0</v>
      </c>
      <c r="R43" s="95">
        <v>0</v>
      </c>
      <c r="S43" s="96"/>
      <c r="T43" s="89">
        <v>0</v>
      </c>
      <c r="U43" s="89"/>
      <c r="V43" s="89">
        <v>0</v>
      </c>
      <c r="W43" s="89"/>
      <c r="X43" s="89">
        <v>0</v>
      </c>
      <c r="Y43" s="89"/>
      <c r="Z43" s="89"/>
      <c r="AA43" s="89">
        <v>0</v>
      </c>
      <c r="AB43" s="89"/>
      <c r="AC43" s="89">
        <v>0</v>
      </c>
      <c r="AD43" s="89"/>
      <c r="AE43" s="33"/>
      <c r="AF43" s="33"/>
      <c r="AG43" s="33"/>
      <c r="AH43" s="33"/>
      <c r="AI43" s="33"/>
      <c r="AJ43" s="33"/>
      <c r="AK43" s="33"/>
      <c r="AL43" s="33"/>
    </row>
    <row r="44" spans="1:38" ht="79.2" x14ac:dyDescent="0.3">
      <c r="A44" s="11" t="s">
        <v>50</v>
      </c>
      <c r="B44" s="10" t="s">
        <v>195</v>
      </c>
      <c r="C44" s="4"/>
      <c r="D44" s="4"/>
      <c r="E44" s="4"/>
      <c r="F44" s="4"/>
      <c r="G44" s="4"/>
      <c r="H44" s="93"/>
      <c r="I44" s="93"/>
      <c r="J44" s="52"/>
      <c r="K44" s="52"/>
      <c r="L44" s="53"/>
      <c r="M44" s="53"/>
      <c r="N44" s="53"/>
      <c r="O44" s="53"/>
      <c r="P44" s="53"/>
      <c r="Q44" s="53"/>
      <c r="R44" s="95"/>
      <c r="S44" s="96"/>
      <c r="T44" s="89"/>
      <c r="U44" s="89"/>
      <c r="V44" s="89"/>
      <c r="W44" s="89"/>
      <c r="X44" s="89"/>
      <c r="Y44" s="89"/>
      <c r="Z44" s="89"/>
      <c r="AA44" s="89"/>
      <c r="AB44" s="89"/>
      <c r="AC44" s="89"/>
      <c r="AD44" s="89"/>
      <c r="AE44" s="33"/>
      <c r="AF44" s="33"/>
      <c r="AG44" s="33"/>
      <c r="AH44" s="33"/>
      <c r="AI44" s="33"/>
      <c r="AJ44" s="33"/>
      <c r="AK44" s="33"/>
      <c r="AL44" s="33"/>
    </row>
    <row r="45" spans="1:38" ht="66" x14ac:dyDescent="0.3">
      <c r="A45" s="9" t="s">
        <v>51</v>
      </c>
      <c r="B45" s="10" t="s">
        <v>196</v>
      </c>
      <c r="C45" s="59" t="s">
        <v>353</v>
      </c>
      <c r="D45" s="4" t="s">
        <v>14</v>
      </c>
      <c r="E45" s="4" t="s">
        <v>14</v>
      </c>
      <c r="F45" s="59" t="s">
        <v>354</v>
      </c>
      <c r="G45" s="4" t="s">
        <v>14</v>
      </c>
      <c r="H45" s="93" t="s">
        <v>14</v>
      </c>
      <c r="I45" s="93"/>
      <c r="J45" s="52" t="s">
        <v>336</v>
      </c>
      <c r="K45" s="52" t="s">
        <v>337</v>
      </c>
      <c r="L45" s="53">
        <v>38100.300000000003</v>
      </c>
      <c r="M45" s="53">
        <v>38100.300000000003</v>
      </c>
      <c r="N45" s="53">
        <v>43269</v>
      </c>
      <c r="O45" s="53">
        <v>47694.2</v>
      </c>
      <c r="P45" s="53">
        <v>45103.5</v>
      </c>
      <c r="Q45" s="53">
        <v>2590.6999999999998</v>
      </c>
      <c r="R45" s="95">
        <v>46533.2</v>
      </c>
      <c r="S45" s="96"/>
      <c r="T45" s="89">
        <v>46533.2</v>
      </c>
      <c r="U45" s="89"/>
      <c r="V45" s="89">
        <v>0</v>
      </c>
      <c r="W45" s="89"/>
      <c r="X45" s="89">
        <v>47142.7</v>
      </c>
      <c r="Y45" s="89"/>
      <c r="Z45" s="89"/>
      <c r="AA45" s="89">
        <v>47142.7</v>
      </c>
      <c r="AB45" s="89"/>
      <c r="AC45" s="89">
        <v>0</v>
      </c>
      <c r="AD45" s="89"/>
      <c r="AE45" s="33"/>
      <c r="AF45" s="33"/>
      <c r="AG45" s="33"/>
      <c r="AH45" s="33"/>
      <c r="AI45" s="33"/>
      <c r="AJ45" s="33"/>
      <c r="AK45" s="33"/>
      <c r="AL45" s="33"/>
    </row>
    <row r="46" spans="1:38" ht="39.6" x14ac:dyDescent="0.3">
      <c r="A46" s="9" t="s">
        <v>52</v>
      </c>
      <c r="B46" s="10" t="s">
        <v>197</v>
      </c>
      <c r="C46" s="4" t="s">
        <v>14</v>
      </c>
      <c r="D46" s="4" t="s">
        <v>14</v>
      </c>
      <c r="E46" s="4" t="s">
        <v>14</v>
      </c>
      <c r="F46" s="4" t="s">
        <v>14</v>
      </c>
      <c r="G46" s="4" t="s">
        <v>14</v>
      </c>
      <c r="H46" s="93" t="s">
        <v>14</v>
      </c>
      <c r="I46" s="93"/>
      <c r="J46" s="52" t="s">
        <v>14</v>
      </c>
      <c r="K46" s="52" t="s">
        <v>14</v>
      </c>
      <c r="L46" s="53" t="s">
        <v>14</v>
      </c>
      <c r="M46" s="53" t="s">
        <v>14</v>
      </c>
      <c r="N46" s="53" t="s">
        <v>14</v>
      </c>
      <c r="O46" s="53" t="s">
        <v>14</v>
      </c>
      <c r="P46" s="53" t="s">
        <v>14</v>
      </c>
      <c r="Q46" s="53" t="s">
        <v>14</v>
      </c>
      <c r="R46" s="95" t="s">
        <v>14</v>
      </c>
      <c r="S46" s="96"/>
      <c r="T46" s="89" t="s">
        <v>14</v>
      </c>
      <c r="U46" s="89"/>
      <c r="V46" s="89" t="s">
        <v>14</v>
      </c>
      <c r="W46" s="89"/>
      <c r="X46" s="89" t="s">
        <v>14</v>
      </c>
      <c r="Y46" s="89"/>
      <c r="Z46" s="89"/>
      <c r="AA46" s="89" t="s">
        <v>14</v>
      </c>
      <c r="AB46" s="89"/>
      <c r="AC46" s="89" t="s">
        <v>14</v>
      </c>
      <c r="AD46" s="89"/>
      <c r="AE46" s="33"/>
      <c r="AF46" s="33"/>
      <c r="AG46" s="33"/>
      <c r="AH46" s="33"/>
      <c r="AI46" s="33"/>
      <c r="AJ46" s="33"/>
      <c r="AK46" s="33"/>
      <c r="AL46" s="33"/>
    </row>
    <row r="47" spans="1:38" ht="15" x14ac:dyDescent="0.3">
      <c r="A47" s="9" t="s">
        <v>53</v>
      </c>
      <c r="B47" s="10" t="s">
        <v>198</v>
      </c>
      <c r="C47" s="4" t="s">
        <v>14</v>
      </c>
      <c r="D47" s="4" t="s">
        <v>14</v>
      </c>
      <c r="E47" s="4" t="s">
        <v>14</v>
      </c>
      <c r="F47" s="4" t="s">
        <v>14</v>
      </c>
      <c r="G47" s="4" t="s">
        <v>14</v>
      </c>
      <c r="H47" s="93" t="s">
        <v>14</v>
      </c>
      <c r="I47" s="93"/>
      <c r="J47" s="52" t="s">
        <v>14</v>
      </c>
      <c r="K47" s="52" t="s">
        <v>14</v>
      </c>
      <c r="L47" s="53" t="s">
        <v>14</v>
      </c>
      <c r="M47" s="53" t="s">
        <v>14</v>
      </c>
      <c r="N47" s="53" t="s">
        <v>14</v>
      </c>
      <c r="O47" s="53" t="s">
        <v>14</v>
      </c>
      <c r="P47" s="53" t="s">
        <v>14</v>
      </c>
      <c r="Q47" s="53" t="s">
        <v>14</v>
      </c>
      <c r="R47" s="95" t="s">
        <v>14</v>
      </c>
      <c r="S47" s="96"/>
      <c r="T47" s="89" t="s">
        <v>14</v>
      </c>
      <c r="U47" s="89"/>
      <c r="V47" s="89" t="s">
        <v>14</v>
      </c>
      <c r="W47" s="89"/>
      <c r="X47" s="89" t="s">
        <v>14</v>
      </c>
      <c r="Y47" s="89"/>
      <c r="Z47" s="89"/>
      <c r="AA47" s="89" t="s">
        <v>14</v>
      </c>
      <c r="AB47" s="89"/>
      <c r="AC47" s="89" t="s">
        <v>14</v>
      </c>
      <c r="AD47" s="89"/>
      <c r="AE47" s="33"/>
      <c r="AF47" s="33"/>
      <c r="AG47" s="33"/>
      <c r="AH47" s="33"/>
      <c r="AI47" s="33"/>
      <c r="AJ47" s="33"/>
      <c r="AK47" s="33"/>
      <c r="AL47" s="33"/>
    </row>
    <row r="48" spans="1:38" ht="61.2" x14ac:dyDescent="0.3">
      <c r="A48" s="9" t="s">
        <v>54</v>
      </c>
      <c r="B48" s="10" t="s">
        <v>199</v>
      </c>
      <c r="C48" s="59" t="s">
        <v>387</v>
      </c>
      <c r="D48" s="58"/>
      <c r="E48" s="58"/>
      <c r="F48" s="59" t="s">
        <v>355</v>
      </c>
      <c r="G48" s="4"/>
      <c r="H48" s="93"/>
      <c r="I48" s="93"/>
      <c r="J48" s="52" t="s">
        <v>293</v>
      </c>
      <c r="K48" s="52" t="s">
        <v>305</v>
      </c>
      <c r="L48" s="53">
        <v>542.9</v>
      </c>
      <c r="M48" s="53">
        <v>532.9</v>
      </c>
      <c r="N48" s="53">
        <v>331.4</v>
      </c>
      <c r="O48" s="53">
        <v>191.6</v>
      </c>
      <c r="P48" s="53">
        <v>191.6</v>
      </c>
      <c r="Q48" s="53">
        <v>0</v>
      </c>
      <c r="R48" s="95">
        <v>191.6</v>
      </c>
      <c r="S48" s="96"/>
      <c r="T48" s="89">
        <v>191.6</v>
      </c>
      <c r="U48" s="89"/>
      <c r="V48" s="89">
        <v>0</v>
      </c>
      <c r="W48" s="89"/>
      <c r="X48" s="89">
        <v>191.6</v>
      </c>
      <c r="Y48" s="89"/>
      <c r="Z48" s="89"/>
      <c r="AA48" s="89">
        <v>191.6</v>
      </c>
      <c r="AB48" s="89"/>
      <c r="AC48" s="89">
        <v>0</v>
      </c>
      <c r="AD48" s="89"/>
      <c r="AE48" s="33"/>
      <c r="AF48" s="33"/>
      <c r="AG48" s="33"/>
      <c r="AH48" s="33"/>
      <c r="AI48" s="33"/>
      <c r="AJ48" s="33"/>
      <c r="AK48" s="33"/>
      <c r="AL48" s="33"/>
    </row>
    <row r="49" spans="1:38" ht="52.8" x14ac:dyDescent="0.3">
      <c r="A49" s="12" t="s">
        <v>55</v>
      </c>
      <c r="B49" s="15" t="s">
        <v>200</v>
      </c>
      <c r="C49" s="16" t="s">
        <v>14</v>
      </c>
      <c r="D49" s="16" t="s">
        <v>14</v>
      </c>
      <c r="E49" s="16" t="s">
        <v>14</v>
      </c>
      <c r="F49" s="16" t="s">
        <v>14</v>
      </c>
      <c r="G49" s="16" t="s">
        <v>14</v>
      </c>
      <c r="H49" s="97" t="s">
        <v>14</v>
      </c>
      <c r="I49" s="97"/>
      <c r="J49" s="54" t="s">
        <v>14</v>
      </c>
      <c r="K49" s="54" t="s">
        <v>14</v>
      </c>
      <c r="L49" s="55" t="s">
        <v>14</v>
      </c>
      <c r="M49" s="55" t="s">
        <v>14</v>
      </c>
      <c r="N49" s="55" t="s">
        <v>14</v>
      </c>
      <c r="O49" s="55" t="s">
        <v>14</v>
      </c>
      <c r="P49" s="55" t="s">
        <v>14</v>
      </c>
      <c r="Q49" s="55" t="s">
        <v>14</v>
      </c>
      <c r="R49" s="95" t="s">
        <v>14</v>
      </c>
      <c r="S49" s="96"/>
      <c r="T49" s="98" t="s">
        <v>14</v>
      </c>
      <c r="U49" s="98"/>
      <c r="V49" s="98" t="s">
        <v>14</v>
      </c>
      <c r="W49" s="98"/>
      <c r="X49" s="98" t="s">
        <v>14</v>
      </c>
      <c r="Y49" s="98"/>
      <c r="Z49" s="98"/>
      <c r="AA49" s="98" t="s">
        <v>14</v>
      </c>
      <c r="AB49" s="98"/>
      <c r="AC49" s="98" t="s">
        <v>14</v>
      </c>
      <c r="AD49" s="98"/>
      <c r="AE49" s="33"/>
      <c r="AF49" s="33"/>
      <c r="AG49" s="33"/>
      <c r="AH49" s="33"/>
      <c r="AI49" s="33"/>
      <c r="AJ49" s="33"/>
      <c r="AK49" s="33"/>
      <c r="AL49" s="33"/>
    </row>
    <row r="50" spans="1:38" ht="220.8" customHeight="1" x14ac:dyDescent="0.3">
      <c r="A50" s="13" t="s">
        <v>56</v>
      </c>
      <c r="B50" s="17" t="s">
        <v>201</v>
      </c>
      <c r="C50" s="59" t="s">
        <v>386</v>
      </c>
      <c r="D50" s="4" t="s">
        <v>14</v>
      </c>
      <c r="E50" s="4" t="s">
        <v>14</v>
      </c>
      <c r="F50" s="59" t="s">
        <v>356</v>
      </c>
      <c r="G50" s="4" t="s">
        <v>14</v>
      </c>
      <c r="H50" s="93" t="s">
        <v>14</v>
      </c>
      <c r="I50" s="93"/>
      <c r="J50" s="52" t="s">
        <v>329</v>
      </c>
      <c r="K50" s="52" t="s">
        <v>330</v>
      </c>
      <c r="L50" s="53">
        <v>61231.9</v>
      </c>
      <c r="M50" s="53">
        <v>60897.5</v>
      </c>
      <c r="N50" s="53">
        <v>69342.899999999994</v>
      </c>
      <c r="O50" s="53">
        <v>57867.3</v>
      </c>
      <c r="P50" s="53">
        <v>57706.2</v>
      </c>
      <c r="Q50" s="53">
        <v>161.1</v>
      </c>
      <c r="R50" s="95">
        <v>60138.6</v>
      </c>
      <c r="S50" s="96"/>
      <c r="T50" s="89">
        <v>60138.6</v>
      </c>
      <c r="U50" s="89"/>
      <c r="V50" s="89">
        <v>0</v>
      </c>
      <c r="W50" s="89"/>
      <c r="X50" s="89">
        <v>60138.6</v>
      </c>
      <c r="Y50" s="89"/>
      <c r="Z50" s="89"/>
      <c r="AA50" s="89">
        <v>60138.6</v>
      </c>
      <c r="AB50" s="89"/>
      <c r="AC50" s="89">
        <v>0</v>
      </c>
      <c r="AD50" s="89"/>
      <c r="AE50" s="33"/>
      <c r="AF50" s="33"/>
      <c r="AG50" s="33"/>
      <c r="AH50" s="33"/>
      <c r="AI50" s="33"/>
      <c r="AJ50" s="33"/>
      <c r="AK50" s="33"/>
      <c r="AL50" s="33"/>
    </row>
    <row r="51" spans="1:38" ht="290.39999999999998" x14ac:dyDescent="0.3">
      <c r="A51" s="13" t="s">
        <v>57</v>
      </c>
      <c r="B51" s="17" t="s">
        <v>202</v>
      </c>
      <c r="C51" s="59" t="s">
        <v>385</v>
      </c>
      <c r="D51" s="4" t="s">
        <v>14</v>
      </c>
      <c r="E51" s="4" t="s">
        <v>14</v>
      </c>
      <c r="F51" s="59" t="s">
        <v>357</v>
      </c>
      <c r="G51" s="4" t="s">
        <v>14</v>
      </c>
      <c r="H51" s="93" t="s">
        <v>14</v>
      </c>
      <c r="I51" s="93"/>
      <c r="J51" s="52" t="s">
        <v>294</v>
      </c>
      <c r="K51" s="52" t="s">
        <v>310</v>
      </c>
      <c r="L51" s="53">
        <v>1.2</v>
      </c>
      <c r="M51" s="53">
        <v>1</v>
      </c>
      <c r="N51" s="53">
        <v>1.8</v>
      </c>
      <c r="O51" s="53">
        <v>0</v>
      </c>
      <c r="P51" s="53">
        <v>0</v>
      </c>
      <c r="Q51" s="53">
        <v>0</v>
      </c>
      <c r="R51" s="95">
        <v>0</v>
      </c>
      <c r="S51" s="96"/>
      <c r="T51" s="89">
        <v>0</v>
      </c>
      <c r="U51" s="89"/>
      <c r="V51" s="89">
        <v>0</v>
      </c>
      <c r="W51" s="89"/>
      <c r="X51" s="89">
        <v>0</v>
      </c>
      <c r="Y51" s="89"/>
      <c r="Z51" s="89"/>
      <c r="AA51" s="89">
        <v>0</v>
      </c>
      <c r="AB51" s="89"/>
      <c r="AC51" s="89">
        <v>0</v>
      </c>
      <c r="AD51" s="89"/>
      <c r="AE51" s="33"/>
      <c r="AF51" s="33"/>
      <c r="AG51" s="33"/>
      <c r="AH51" s="33"/>
      <c r="AI51" s="33"/>
      <c r="AJ51" s="33"/>
      <c r="AK51" s="33"/>
      <c r="AL51" s="33"/>
    </row>
    <row r="52" spans="1:38" ht="92.4" x14ac:dyDescent="0.3">
      <c r="A52" s="13" t="s">
        <v>58</v>
      </c>
      <c r="B52" s="17" t="s">
        <v>203</v>
      </c>
      <c r="C52" s="18"/>
      <c r="D52" s="18"/>
      <c r="E52" s="18"/>
      <c r="F52" s="18"/>
      <c r="G52" s="18"/>
      <c r="H52" s="18"/>
      <c r="I52" s="18"/>
      <c r="J52" s="47"/>
      <c r="K52" s="47"/>
      <c r="L52" s="32"/>
      <c r="M52" s="32"/>
      <c r="N52" s="32"/>
      <c r="O52" s="32"/>
      <c r="P52" s="32"/>
      <c r="Q52" s="32"/>
      <c r="R52" s="44"/>
      <c r="S52" s="44"/>
      <c r="T52" s="70"/>
      <c r="U52" s="71"/>
      <c r="V52" s="70"/>
      <c r="W52" s="71"/>
      <c r="X52" s="44"/>
      <c r="Y52" s="70"/>
      <c r="Z52" s="71"/>
      <c r="AA52" s="70"/>
      <c r="AB52" s="71"/>
      <c r="AC52" s="70"/>
      <c r="AD52" s="71"/>
      <c r="AE52" s="33"/>
      <c r="AF52" s="33"/>
      <c r="AG52" s="33"/>
      <c r="AH52" s="33"/>
      <c r="AI52" s="33"/>
      <c r="AJ52" s="33"/>
      <c r="AK52" s="33"/>
      <c r="AL52" s="33"/>
    </row>
    <row r="53" spans="1:38" ht="118.8" x14ac:dyDescent="0.3">
      <c r="A53" s="13" t="s">
        <v>59</v>
      </c>
      <c r="B53" s="17" t="s">
        <v>204</v>
      </c>
      <c r="C53" s="18"/>
      <c r="D53" s="18"/>
      <c r="E53" s="18"/>
      <c r="F53" s="18"/>
      <c r="G53" s="18"/>
      <c r="H53" s="18"/>
      <c r="I53" s="18"/>
      <c r="J53" s="33"/>
      <c r="K53" s="33"/>
      <c r="L53" s="33"/>
      <c r="M53" s="33"/>
      <c r="N53" s="33"/>
      <c r="O53" s="32"/>
      <c r="P53" s="32"/>
      <c r="Q53" s="32"/>
      <c r="R53" s="44"/>
      <c r="S53" s="44"/>
      <c r="T53" s="70"/>
      <c r="U53" s="71"/>
      <c r="V53" s="70"/>
      <c r="W53" s="71"/>
      <c r="X53" s="44"/>
      <c r="Y53" s="70"/>
      <c r="Z53" s="71"/>
      <c r="AA53" s="70"/>
      <c r="AB53" s="71"/>
      <c r="AC53" s="70"/>
      <c r="AD53" s="71"/>
      <c r="AE53" s="33"/>
      <c r="AF53" s="33"/>
      <c r="AG53" s="33"/>
      <c r="AH53" s="33"/>
      <c r="AI53" s="33"/>
      <c r="AJ53" s="33"/>
      <c r="AK53" s="33"/>
      <c r="AL53" s="33"/>
    </row>
    <row r="54" spans="1:38" ht="132" x14ac:dyDescent="0.3">
      <c r="A54" s="13" t="s">
        <v>60</v>
      </c>
      <c r="B54" s="17" t="s">
        <v>205</v>
      </c>
      <c r="C54" s="62" t="s">
        <v>358</v>
      </c>
      <c r="D54" s="18"/>
      <c r="E54" s="18"/>
      <c r="F54" s="62" t="s">
        <v>359</v>
      </c>
      <c r="G54" s="18"/>
      <c r="H54" s="18"/>
      <c r="I54" s="18"/>
      <c r="J54" s="27" t="s">
        <v>305</v>
      </c>
      <c r="K54" s="27" t="s">
        <v>301</v>
      </c>
      <c r="L54" s="32">
        <v>2434.5</v>
      </c>
      <c r="M54" s="32">
        <v>2292.6</v>
      </c>
      <c r="N54" s="32">
        <v>3528.2</v>
      </c>
      <c r="O54" s="32">
        <v>3842.3</v>
      </c>
      <c r="P54" s="32">
        <v>3813.4</v>
      </c>
      <c r="Q54" s="32">
        <v>28.9</v>
      </c>
      <c r="R54" s="44"/>
      <c r="S54" s="44">
        <v>3929</v>
      </c>
      <c r="T54" s="70">
        <v>3929</v>
      </c>
      <c r="U54" s="71"/>
      <c r="V54" s="70">
        <v>0</v>
      </c>
      <c r="W54" s="71"/>
      <c r="X54" s="44"/>
      <c r="Y54" s="70">
        <v>3929</v>
      </c>
      <c r="Z54" s="71"/>
      <c r="AA54" s="70">
        <v>3929</v>
      </c>
      <c r="AB54" s="71"/>
      <c r="AC54" s="115">
        <v>0</v>
      </c>
      <c r="AD54" s="115"/>
    </row>
    <row r="55" spans="1:38" ht="39.6" x14ac:dyDescent="0.3">
      <c r="A55" s="19" t="s">
        <v>61</v>
      </c>
      <c r="B55" s="17" t="s">
        <v>206</v>
      </c>
      <c r="C55" s="18"/>
      <c r="D55" s="18"/>
      <c r="E55" s="18"/>
      <c r="F55" s="18"/>
      <c r="G55" s="18"/>
      <c r="H55" s="18"/>
      <c r="I55" s="18"/>
      <c r="J55" s="27"/>
      <c r="K55" s="27"/>
      <c r="L55" s="32"/>
      <c r="M55" s="32"/>
      <c r="N55" s="32"/>
      <c r="O55" s="32"/>
      <c r="P55" s="32"/>
      <c r="Q55" s="32"/>
      <c r="R55" s="44"/>
      <c r="S55" s="44"/>
      <c r="T55" s="70"/>
      <c r="U55" s="71"/>
      <c r="V55" s="70"/>
      <c r="W55" s="71"/>
      <c r="X55" s="44"/>
      <c r="Y55" s="70"/>
      <c r="Z55" s="71"/>
      <c r="AA55" s="70"/>
      <c r="AB55" s="71"/>
      <c r="AC55" s="70"/>
      <c r="AD55" s="71"/>
    </row>
    <row r="56" spans="1:38" ht="66" x14ac:dyDescent="0.3">
      <c r="A56" s="13" t="s">
        <v>62</v>
      </c>
      <c r="B56" s="17" t="s">
        <v>207</v>
      </c>
      <c r="C56" s="18"/>
      <c r="D56" s="18"/>
      <c r="E56" s="18"/>
      <c r="F56" s="18"/>
      <c r="G56" s="18"/>
      <c r="H56" s="18"/>
      <c r="I56" s="18"/>
      <c r="J56" s="27"/>
      <c r="K56" s="27"/>
      <c r="L56" s="32"/>
      <c r="M56" s="32"/>
      <c r="N56" s="32"/>
      <c r="O56" s="32"/>
      <c r="P56" s="32"/>
      <c r="Q56" s="32"/>
      <c r="R56" s="44"/>
      <c r="S56" s="44"/>
      <c r="T56" s="70"/>
      <c r="U56" s="71"/>
      <c r="V56" s="70"/>
      <c r="W56" s="71"/>
      <c r="X56" s="44"/>
      <c r="Y56" s="70"/>
      <c r="Z56" s="71"/>
      <c r="AA56" s="70"/>
      <c r="AB56" s="71"/>
      <c r="AC56" s="70"/>
      <c r="AD56" s="71"/>
    </row>
    <row r="57" spans="1:38" ht="39.6" x14ac:dyDescent="0.3">
      <c r="A57" s="19" t="s">
        <v>63</v>
      </c>
      <c r="B57" s="17" t="s">
        <v>208</v>
      </c>
      <c r="C57" s="18"/>
      <c r="D57" s="18"/>
      <c r="E57" s="18"/>
      <c r="F57" s="18"/>
      <c r="G57" s="18"/>
      <c r="H57" s="18"/>
      <c r="I57" s="18"/>
      <c r="J57" s="27"/>
      <c r="K57" s="27"/>
      <c r="L57" s="32"/>
      <c r="M57" s="32"/>
      <c r="N57" s="32"/>
      <c r="O57" s="32"/>
      <c r="P57" s="32"/>
      <c r="Q57" s="32"/>
      <c r="R57" s="44"/>
      <c r="S57" s="44"/>
      <c r="T57" s="70"/>
      <c r="U57" s="71"/>
      <c r="V57" s="70"/>
      <c r="W57" s="71"/>
      <c r="X57" s="44"/>
      <c r="Y57" s="70"/>
      <c r="Z57" s="71"/>
      <c r="AA57" s="70"/>
      <c r="AB57" s="71"/>
      <c r="AC57" s="70"/>
      <c r="AD57" s="71"/>
    </row>
    <row r="58" spans="1:38" ht="26.4" x14ac:dyDescent="0.3">
      <c r="A58" s="19" t="s">
        <v>64</v>
      </c>
      <c r="B58" s="17" t="s">
        <v>209</v>
      </c>
      <c r="C58" s="18"/>
      <c r="D58" s="18"/>
      <c r="E58" s="18"/>
      <c r="F58" s="18"/>
      <c r="G58" s="18"/>
      <c r="H58" s="18"/>
      <c r="I58" s="18"/>
      <c r="J58" s="27"/>
      <c r="K58" s="27"/>
      <c r="L58" s="32"/>
      <c r="M58" s="32"/>
      <c r="N58" s="32"/>
      <c r="O58" s="32"/>
      <c r="P58" s="32"/>
      <c r="Q58" s="32"/>
      <c r="R58" s="44"/>
      <c r="S58" s="44"/>
      <c r="T58" s="70"/>
      <c r="U58" s="71"/>
      <c r="V58" s="70"/>
      <c r="W58" s="71"/>
      <c r="X58" s="44"/>
      <c r="Y58" s="70"/>
      <c r="Z58" s="71"/>
      <c r="AA58" s="70"/>
      <c r="AB58" s="71"/>
      <c r="AC58" s="70"/>
      <c r="AD58" s="71"/>
    </row>
    <row r="59" spans="1:38" ht="79.2" x14ac:dyDescent="0.3">
      <c r="A59" s="13" t="s">
        <v>65</v>
      </c>
      <c r="B59" s="17" t="s">
        <v>210</v>
      </c>
      <c r="C59" s="62" t="s">
        <v>384</v>
      </c>
      <c r="D59" s="18"/>
      <c r="E59" s="18"/>
      <c r="F59" s="62" t="s">
        <v>360</v>
      </c>
      <c r="G59" s="18"/>
      <c r="H59" s="18"/>
      <c r="I59" s="18"/>
      <c r="J59" s="29" t="s">
        <v>311</v>
      </c>
      <c r="K59" s="29" t="s">
        <v>312</v>
      </c>
      <c r="L59" s="32">
        <v>22319.1</v>
      </c>
      <c r="M59" s="32">
        <v>22292.400000000001</v>
      </c>
      <c r="N59" s="32">
        <v>10051.1</v>
      </c>
      <c r="O59" s="32">
        <v>3090</v>
      </c>
      <c r="P59" s="32">
        <v>3090</v>
      </c>
      <c r="Q59" s="32">
        <v>0</v>
      </c>
      <c r="R59" s="44"/>
      <c r="S59" s="44">
        <v>3090</v>
      </c>
      <c r="T59" s="70">
        <v>3090</v>
      </c>
      <c r="U59" s="71"/>
      <c r="V59" s="70">
        <v>0</v>
      </c>
      <c r="W59" s="71"/>
      <c r="X59" s="44"/>
      <c r="Y59" s="70">
        <v>3090</v>
      </c>
      <c r="Z59" s="71"/>
      <c r="AA59" s="70">
        <v>3090</v>
      </c>
      <c r="AB59" s="71"/>
      <c r="AC59" s="118">
        <v>0</v>
      </c>
      <c r="AD59" s="118"/>
    </row>
    <row r="60" spans="1:38" ht="77.400000000000006" customHeight="1" x14ac:dyDescent="0.3">
      <c r="A60" s="19" t="s">
        <v>66</v>
      </c>
      <c r="B60" s="17" t="s">
        <v>211</v>
      </c>
      <c r="C60" s="62" t="s">
        <v>383</v>
      </c>
      <c r="D60" s="18"/>
      <c r="E60" s="18"/>
      <c r="F60" s="64" t="s">
        <v>361</v>
      </c>
      <c r="G60" s="18"/>
      <c r="H60" s="18"/>
      <c r="I60" s="18"/>
      <c r="J60" s="27" t="s">
        <v>307</v>
      </c>
      <c r="K60" s="27" t="s">
        <v>307</v>
      </c>
      <c r="L60" s="32">
        <v>163.9</v>
      </c>
      <c r="M60" s="32">
        <v>163.9</v>
      </c>
      <c r="N60" s="32">
        <v>184</v>
      </c>
      <c r="O60" s="32">
        <v>0</v>
      </c>
      <c r="P60" s="32">
        <v>0</v>
      </c>
      <c r="Q60" s="32">
        <v>0</v>
      </c>
      <c r="R60" s="44"/>
      <c r="S60" s="44">
        <v>0</v>
      </c>
      <c r="T60" s="70">
        <v>0</v>
      </c>
      <c r="U60" s="71"/>
      <c r="V60" s="70">
        <v>0</v>
      </c>
      <c r="W60" s="71"/>
      <c r="X60" s="44"/>
      <c r="Y60" s="70">
        <v>0</v>
      </c>
      <c r="Z60" s="71"/>
      <c r="AA60" s="70">
        <v>0</v>
      </c>
      <c r="AB60" s="71"/>
      <c r="AC60" s="116">
        <v>0</v>
      </c>
      <c r="AD60" s="117"/>
    </row>
    <row r="61" spans="1:38" ht="105.6" x14ac:dyDescent="0.3">
      <c r="A61" s="13" t="s">
        <v>67</v>
      </c>
      <c r="B61" s="17" t="s">
        <v>212</v>
      </c>
      <c r="C61" s="18"/>
      <c r="D61" s="18"/>
      <c r="E61" s="18"/>
      <c r="F61" s="18"/>
      <c r="G61" s="18"/>
      <c r="H61" s="18"/>
      <c r="I61" s="18"/>
      <c r="J61" s="27"/>
      <c r="K61" s="27"/>
      <c r="L61" s="32"/>
      <c r="M61" s="32"/>
      <c r="N61" s="32"/>
      <c r="O61" s="32"/>
      <c r="P61" s="32"/>
      <c r="Q61" s="32"/>
      <c r="R61" s="44"/>
      <c r="S61" s="44"/>
      <c r="T61" s="70"/>
      <c r="U61" s="71"/>
      <c r="V61" s="70"/>
      <c r="W61" s="71"/>
      <c r="X61" s="44"/>
      <c r="Y61" s="70"/>
      <c r="Z61" s="71"/>
      <c r="AA61" s="70"/>
      <c r="AB61" s="71"/>
      <c r="AC61" s="116"/>
      <c r="AD61" s="117"/>
    </row>
    <row r="62" spans="1:38" ht="42" x14ac:dyDescent="0.3">
      <c r="A62" s="19" t="s">
        <v>68</v>
      </c>
      <c r="B62" s="17" t="s">
        <v>213</v>
      </c>
      <c r="C62" s="62" t="s">
        <v>382</v>
      </c>
      <c r="D62" s="18"/>
      <c r="E62" s="18"/>
      <c r="F62" s="62" t="s">
        <v>362</v>
      </c>
      <c r="G62" s="18"/>
      <c r="H62" s="18"/>
      <c r="I62" s="18"/>
      <c r="J62" s="27" t="s">
        <v>292</v>
      </c>
      <c r="K62" s="27" t="s">
        <v>296</v>
      </c>
      <c r="L62" s="32">
        <v>297.89999999999998</v>
      </c>
      <c r="M62" s="32">
        <v>251.8</v>
      </c>
      <c r="N62" s="32">
        <v>240</v>
      </c>
      <c r="O62" s="32">
        <v>210</v>
      </c>
      <c r="P62" s="32">
        <v>210</v>
      </c>
      <c r="Q62" s="32">
        <v>0</v>
      </c>
      <c r="R62" s="44"/>
      <c r="S62" s="44">
        <v>210</v>
      </c>
      <c r="T62" s="70">
        <v>210</v>
      </c>
      <c r="U62" s="71"/>
      <c r="V62" s="70">
        <v>0</v>
      </c>
      <c r="W62" s="71"/>
      <c r="X62" s="44"/>
      <c r="Y62" s="70">
        <v>0</v>
      </c>
      <c r="Z62" s="71"/>
      <c r="AA62" s="70">
        <v>0</v>
      </c>
      <c r="AB62" s="71"/>
      <c r="AC62" s="118">
        <v>0</v>
      </c>
      <c r="AD62" s="118"/>
    </row>
    <row r="63" spans="1:38" x14ac:dyDescent="0.3">
      <c r="A63" s="19" t="s">
        <v>69</v>
      </c>
      <c r="B63" s="17" t="s">
        <v>214</v>
      </c>
      <c r="C63" s="18"/>
      <c r="D63" s="18"/>
      <c r="E63" s="18"/>
      <c r="F63" s="18"/>
      <c r="G63" s="18"/>
      <c r="H63" s="18"/>
      <c r="I63" s="18"/>
      <c r="J63" s="27"/>
      <c r="K63" s="27"/>
      <c r="L63" s="32"/>
      <c r="M63" s="32"/>
      <c r="N63" s="32"/>
      <c r="O63" s="32"/>
      <c r="P63" s="32"/>
      <c r="Q63" s="32"/>
      <c r="R63" s="44"/>
      <c r="S63" s="44"/>
      <c r="T63" s="70"/>
      <c r="U63" s="71"/>
      <c r="V63" s="70"/>
      <c r="W63" s="71"/>
      <c r="X63" s="44"/>
      <c r="Y63" s="70"/>
      <c r="Z63" s="71"/>
      <c r="AA63" s="70"/>
      <c r="AB63" s="71"/>
      <c r="AC63" s="116"/>
      <c r="AD63" s="117"/>
    </row>
    <row r="64" spans="1:38" ht="66" x14ac:dyDescent="0.3">
      <c r="A64" s="19" t="s">
        <v>70</v>
      </c>
      <c r="B64" s="17" t="s">
        <v>215</v>
      </c>
      <c r="C64" s="18"/>
      <c r="D64" s="18"/>
      <c r="E64" s="18"/>
      <c r="F64" s="18"/>
      <c r="G64" s="18"/>
      <c r="H64" s="18"/>
      <c r="I64" s="18"/>
      <c r="J64" s="27"/>
      <c r="K64" s="27"/>
      <c r="L64" s="32"/>
      <c r="M64" s="32"/>
      <c r="N64" s="32"/>
      <c r="O64" s="32"/>
      <c r="P64" s="32"/>
      <c r="Q64" s="32"/>
      <c r="R64" s="44"/>
      <c r="S64" s="44"/>
      <c r="T64" s="70"/>
      <c r="U64" s="71"/>
      <c r="V64" s="70"/>
      <c r="W64" s="71"/>
      <c r="X64" s="44"/>
      <c r="Y64" s="70"/>
      <c r="Z64" s="71"/>
      <c r="AA64" s="70"/>
      <c r="AB64" s="71"/>
      <c r="AC64" s="116"/>
      <c r="AD64" s="117"/>
    </row>
    <row r="65" spans="1:30" ht="26.4" x14ac:dyDescent="0.3">
      <c r="A65" s="19" t="s">
        <v>71</v>
      </c>
      <c r="B65" s="17" t="s">
        <v>216</v>
      </c>
      <c r="C65" s="18"/>
      <c r="D65" s="18"/>
      <c r="E65" s="18"/>
      <c r="F65" s="18"/>
      <c r="G65" s="18"/>
      <c r="H65" s="18"/>
      <c r="I65" s="18"/>
      <c r="J65" s="27"/>
      <c r="K65" s="27"/>
      <c r="L65" s="32"/>
      <c r="M65" s="32"/>
      <c r="N65" s="32"/>
      <c r="O65" s="32"/>
      <c r="P65" s="32"/>
      <c r="Q65" s="32"/>
      <c r="R65" s="44"/>
      <c r="S65" s="44"/>
      <c r="T65" s="70"/>
      <c r="U65" s="71"/>
      <c r="V65" s="70"/>
      <c r="W65" s="71"/>
      <c r="X65" s="44"/>
      <c r="Y65" s="70"/>
      <c r="Z65" s="71"/>
      <c r="AA65" s="70"/>
      <c r="AB65" s="71"/>
      <c r="AC65" s="70"/>
      <c r="AD65" s="71"/>
    </row>
    <row r="66" spans="1:30" ht="67.2" customHeight="1" x14ac:dyDescent="0.3">
      <c r="A66" s="19" t="s">
        <v>72</v>
      </c>
      <c r="B66" s="17" t="s">
        <v>217</v>
      </c>
      <c r="C66" s="62" t="s">
        <v>381</v>
      </c>
      <c r="D66" s="65"/>
      <c r="E66" s="65"/>
      <c r="F66" s="62"/>
      <c r="G66" s="18"/>
      <c r="H66" s="18"/>
      <c r="I66" s="18"/>
      <c r="J66" s="27" t="s">
        <v>294</v>
      </c>
      <c r="K66" s="27" t="s">
        <v>310</v>
      </c>
      <c r="L66" s="32">
        <v>0</v>
      </c>
      <c r="M66" s="32">
        <v>0</v>
      </c>
      <c r="N66" s="32">
        <v>20</v>
      </c>
      <c r="O66" s="32">
        <v>1500</v>
      </c>
      <c r="P66" s="32">
        <v>1500</v>
      </c>
      <c r="Q66" s="32">
        <v>0</v>
      </c>
      <c r="R66" s="44"/>
      <c r="S66" s="44">
        <v>1500</v>
      </c>
      <c r="T66" s="70">
        <v>1500</v>
      </c>
      <c r="U66" s="71"/>
      <c r="V66" s="70">
        <v>0</v>
      </c>
      <c r="W66" s="71"/>
      <c r="X66" s="44"/>
      <c r="Y66" s="70">
        <v>1500</v>
      </c>
      <c r="Z66" s="71"/>
      <c r="AA66" s="70">
        <v>1500</v>
      </c>
      <c r="AB66" s="71"/>
      <c r="AC66" s="118">
        <v>0</v>
      </c>
      <c r="AD66" s="118"/>
    </row>
    <row r="67" spans="1:30" ht="114.75" customHeight="1" x14ac:dyDescent="0.3">
      <c r="A67" s="20" t="s">
        <v>73</v>
      </c>
      <c r="B67" s="21" t="s">
        <v>108</v>
      </c>
      <c r="C67" s="22"/>
      <c r="D67" s="22"/>
      <c r="E67" s="22"/>
      <c r="F67" s="22"/>
      <c r="G67" s="22"/>
      <c r="H67" s="22"/>
      <c r="I67" s="22"/>
      <c r="J67" s="26"/>
      <c r="K67" s="26"/>
      <c r="L67" s="34">
        <f>SUM(L68:L84)</f>
        <v>97158.5</v>
      </c>
      <c r="M67" s="34">
        <f t="shared" ref="M67:S67" si="4">SUM(M68:M84)</f>
        <v>96187.8</v>
      </c>
      <c r="N67" s="34">
        <f t="shared" si="4"/>
        <v>103793.90000000001</v>
      </c>
      <c r="O67" s="34">
        <f t="shared" si="4"/>
        <v>112090.3</v>
      </c>
      <c r="P67" s="34">
        <f t="shared" si="4"/>
        <v>111087.1</v>
      </c>
      <c r="Q67" s="34">
        <f t="shared" si="4"/>
        <v>1003.2</v>
      </c>
      <c r="R67" s="45">
        <f t="shared" si="4"/>
        <v>0</v>
      </c>
      <c r="S67" s="45">
        <f t="shared" si="4"/>
        <v>114392</v>
      </c>
      <c r="T67" s="68">
        <f t="shared" ref="T67" si="5">SUM(T68:T84)</f>
        <v>114392</v>
      </c>
      <c r="U67" s="69"/>
      <c r="V67" s="68">
        <f t="shared" ref="V67" si="6">SUM(V68:V84)</f>
        <v>0</v>
      </c>
      <c r="W67" s="69"/>
      <c r="X67" s="45"/>
      <c r="Y67" s="68">
        <f>SUM(Y68:Z84)</f>
        <v>114392</v>
      </c>
      <c r="Z67" s="71"/>
      <c r="AA67" s="68">
        <f t="shared" ref="AA67" si="7">SUM(AA68:AB84)</f>
        <v>114392</v>
      </c>
      <c r="AB67" s="71"/>
      <c r="AC67" s="68">
        <f t="shared" ref="AC67" si="8">SUM(AC68:AD84)</f>
        <v>0</v>
      </c>
      <c r="AD67" s="71"/>
    </row>
    <row r="68" spans="1:30" ht="115.2" x14ac:dyDescent="0.3">
      <c r="A68" s="19" t="s">
        <v>75</v>
      </c>
      <c r="B68" s="17" t="s">
        <v>110</v>
      </c>
      <c r="C68" s="62" t="s">
        <v>380</v>
      </c>
      <c r="D68" s="65"/>
      <c r="E68" s="65"/>
      <c r="F68" s="62" t="s">
        <v>403</v>
      </c>
      <c r="G68" s="18"/>
      <c r="H68" s="18"/>
      <c r="I68" s="18"/>
      <c r="J68" s="29" t="s">
        <v>313</v>
      </c>
      <c r="K68" s="29" t="s">
        <v>314</v>
      </c>
      <c r="L68" s="32">
        <v>95525.2</v>
      </c>
      <c r="M68" s="32">
        <v>94554.5</v>
      </c>
      <c r="N68" s="32">
        <v>101272.2</v>
      </c>
      <c r="O68" s="32">
        <v>109610.5</v>
      </c>
      <c r="P68" s="32">
        <v>108607.3</v>
      </c>
      <c r="Q68" s="32">
        <v>1003.2</v>
      </c>
      <c r="R68" s="44"/>
      <c r="S68" s="44">
        <v>111912.2</v>
      </c>
      <c r="T68" s="70">
        <v>111912.2</v>
      </c>
      <c r="U68" s="71"/>
      <c r="V68" s="70">
        <v>0</v>
      </c>
      <c r="W68" s="71"/>
      <c r="X68" s="44"/>
      <c r="Y68" s="70">
        <v>111912.2</v>
      </c>
      <c r="Z68" s="71"/>
      <c r="AA68" s="70">
        <v>111912.2</v>
      </c>
      <c r="AB68" s="71"/>
      <c r="AC68" s="115">
        <v>0</v>
      </c>
      <c r="AD68" s="115"/>
    </row>
    <row r="69" spans="1:30" x14ac:dyDescent="0.3">
      <c r="A69" s="19"/>
      <c r="B69" s="17" t="s">
        <v>112</v>
      </c>
      <c r="C69" s="18"/>
      <c r="D69" s="18"/>
      <c r="E69" s="18"/>
      <c r="F69" s="18"/>
      <c r="G69" s="18"/>
      <c r="H69" s="18"/>
      <c r="I69" s="18"/>
      <c r="J69" s="27"/>
      <c r="K69" s="27"/>
      <c r="L69" s="32"/>
      <c r="M69" s="32"/>
      <c r="N69" s="32"/>
      <c r="O69" s="32"/>
      <c r="P69" s="32"/>
      <c r="Q69" s="32"/>
      <c r="R69" s="44"/>
      <c r="S69" s="44"/>
      <c r="T69" s="42"/>
      <c r="U69" s="43"/>
      <c r="V69" s="42"/>
      <c r="W69" s="43"/>
      <c r="X69" s="44"/>
      <c r="Y69" s="42"/>
      <c r="Z69" s="43"/>
      <c r="AA69" s="42"/>
      <c r="AB69" s="43"/>
      <c r="AC69" s="42"/>
      <c r="AD69" s="43"/>
    </row>
    <row r="70" spans="1:30" x14ac:dyDescent="0.3">
      <c r="A70" s="19" t="s">
        <v>77</v>
      </c>
      <c r="B70" s="17" t="s">
        <v>114</v>
      </c>
      <c r="C70" s="18"/>
      <c r="D70" s="18"/>
      <c r="E70" s="18"/>
      <c r="F70" s="18"/>
      <c r="G70" s="18"/>
      <c r="H70" s="18"/>
      <c r="I70" s="18"/>
      <c r="J70" s="29"/>
      <c r="K70" s="29"/>
      <c r="L70" s="32"/>
      <c r="M70" s="32"/>
      <c r="N70" s="32"/>
      <c r="O70" s="32"/>
      <c r="P70" s="32"/>
      <c r="Q70" s="32"/>
      <c r="R70" s="44"/>
      <c r="S70" s="44"/>
      <c r="T70" s="70"/>
      <c r="U70" s="71"/>
      <c r="V70" s="70"/>
      <c r="W70" s="71"/>
      <c r="X70" s="44"/>
      <c r="Y70" s="70"/>
      <c r="Z70" s="71"/>
      <c r="AA70" s="70"/>
      <c r="AB70" s="71"/>
      <c r="AC70" s="70"/>
      <c r="AD70" s="71"/>
    </row>
    <row r="71" spans="1:30" ht="39.6" x14ac:dyDescent="0.3">
      <c r="A71" s="19" t="s">
        <v>79</v>
      </c>
      <c r="B71" s="17" t="s">
        <v>116</v>
      </c>
      <c r="C71" s="18"/>
      <c r="D71" s="18"/>
      <c r="E71" s="18"/>
      <c r="F71" s="18"/>
      <c r="G71" s="18"/>
      <c r="H71" s="18"/>
      <c r="I71" s="18"/>
      <c r="J71" s="27"/>
      <c r="K71" s="27"/>
      <c r="L71" s="32"/>
      <c r="M71" s="32"/>
      <c r="N71" s="32"/>
      <c r="O71" s="32"/>
      <c r="P71" s="32"/>
      <c r="Q71" s="32"/>
      <c r="R71" s="44"/>
      <c r="S71" s="44"/>
      <c r="T71" s="70"/>
      <c r="U71" s="71"/>
      <c r="V71" s="70"/>
      <c r="W71" s="71"/>
      <c r="X71" s="44"/>
      <c r="Y71" s="70"/>
      <c r="Z71" s="71"/>
      <c r="AA71" s="70"/>
      <c r="AB71" s="71"/>
      <c r="AC71" s="70"/>
      <c r="AD71" s="71"/>
    </row>
    <row r="72" spans="1:30" ht="26.4" x14ac:dyDescent="0.3">
      <c r="A72" s="19" t="s">
        <v>81</v>
      </c>
      <c r="B72" s="17" t="s">
        <v>118</v>
      </c>
      <c r="C72" s="18"/>
      <c r="D72" s="18"/>
      <c r="E72" s="18"/>
      <c r="F72" s="18"/>
      <c r="G72" s="18"/>
      <c r="H72" s="18"/>
      <c r="I72" s="18"/>
      <c r="J72" s="27"/>
      <c r="K72" s="27"/>
      <c r="L72" s="32"/>
      <c r="M72" s="32"/>
      <c r="N72" s="32"/>
      <c r="O72" s="32"/>
      <c r="P72" s="32"/>
      <c r="Q72" s="32"/>
      <c r="R72" s="44"/>
      <c r="S72" s="44"/>
      <c r="T72" s="70"/>
      <c r="U72" s="71"/>
      <c r="V72" s="70"/>
      <c r="W72" s="71"/>
      <c r="X72" s="44"/>
      <c r="Y72" s="70"/>
      <c r="Z72" s="71"/>
      <c r="AA72" s="70"/>
      <c r="AB72" s="71"/>
      <c r="AC72" s="70"/>
      <c r="AD72" s="71"/>
    </row>
    <row r="73" spans="1:30" ht="92.4" x14ac:dyDescent="0.3">
      <c r="A73" s="13" t="s">
        <v>83</v>
      </c>
      <c r="B73" s="17" t="s">
        <v>120</v>
      </c>
      <c r="C73" s="18"/>
      <c r="D73" s="18"/>
      <c r="E73" s="18"/>
      <c r="F73" s="18"/>
      <c r="G73" s="18"/>
      <c r="H73" s="18"/>
      <c r="I73" s="18"/>
      <c r="J73" s="27"/>
      <c r="K73" s="27"/>
      <c r="L73" s="32"/>
      <c r="M73" s="32"/>
      <c r="N73" s="32"/>
      <c r="O73" s="32"/>
      <c r="P73" s="32"/>
      <c r="Q73" s="32"/>
      <c r="R73" s="44"/>
      <c r="S73" s="44"/>
      <c r="T73" s="70"/>
      <c r="U73" s="71"/>
      <c r="V73" s="70"/>
      <c r="W73" s="71"/>
      <c r="X73" s="44"/>
      <c r="Y73" s="70"/>
      <c r="Z73" s="71"/>
      <c r="AA73" s="70"/>
      <c r="AB73" s="71"/>
      <c r="AC73" s="70"/>
      <c r="AD73" s="71"/>
    </row>
    <row r="74" spans="1:30" ht="66" x14ac:dyDescent="0.3">
      <c r="A74" s="19" t="s">
        <v>85</v>
      </c>
      <c r="B74" s="17" t="s">
        <v>122</v>
      </c>
      <c r="C74" s="18"/>
      <c r="D74" s="18"/>
      <c r="E74" s="18"/>
      <c r="F74" s="18"/>
      <c r="G74" s="18"/>
      <c r="H74" s="18"/>
      <c r="I74" s="18"/>
      <c r="J74" s="27"/>
      <c r="K74" s="27"/>
      <c r="L74" s="32"/>
      <c r="M74" s="32"/>
      <c r="N74" s="32"/>
      <c r="O74" s="32"/>
      <c r="P74" s="32"/>
      <c r="Q74" s="32"/>
      <c r="R74" s="44"/>
      <c r="S74" s="44"/>
      <c r="T74" s="70"/>
      <c r="U74" s="71"/>
      <c r="V74" s="70"/>
      <c r="W74" s="71"/>
      <c r="X74" s="44"/>
      <c r="Y74" s="70"/>
      <c r="Z74" s="71"/>
      <c r="AA74" s="70"/>
      <c r="AB74" s="71"/>
      <c r="AC74" s="70"/>
      <c r="AD74" s="71"/>
    </row>
    <row r="75" spans="1:30" ht="66" x14ac:dyDescent="0.3">
      <c r="A75" s="19" t="s">
        <v>87</v>
      </c>
      <c r="B75" s="17" t="s">
        <v>124</v>
      </c>
      <c r="C75" s="18"/>
      <c r="D75" s="18"/>
      <c r="E75" s="18"/>
      <c r="F75" s="18"/>
      <c r="G75" s="18"/>
      <c r="H75" s="18"/>
      <c r="I75" s="18"/>
      <c r="J75" s="27"/>
      <c r="K75" s="27"/>
      <c r="L75" s="32"/>
      <c r="M75" s="32"/>
      <c r="N75" s="32"/>
      <c r="O75" s="32"/>
      <c r="P75" s="32"/>
      <c r="Q75" s="32"/>
      <c r="R75" s="44"/>
      <c r="S75" s="44"/>
      <c r="T75" s="70"/>
      <c r="U75" s="71"/>
      <c r="V75" s="70"/>
      <c r="W75" s="71"/>
      <c r="X75" s="44"/>
      <c r="Y75" s="70"/>
      <c r="Z75" s="71"/>
      <c r="AA75" s="70"/>
      <c r="AB75" s="71"/>
      <c r="AC75" s="70"/>
      <c r="AD75" s="71"/>
    </row>
    <row r="76" spans="1:30" ht="39.6" x14ac:dyDescent="0.3">
      <c r="A76" s="19" t="s">
        <v>89</v>
      </c>
      <c r="B76" s="17" t="s">
        <v>126</v>
      </c>
      <c r="C76" s="18"/>
      <c r="D76" s="18"/>
      <c r="E76" s="18"/>
      <c r="F76" s="18"/>
      <c r="G76" s="18"/>
      <c r="H76" s="18"/>
      <c r="I76" s="18"/>
      <c r="J76" s="27"/>
      <c r="K76" s="27"/>
      <c r="L76" s="32"/>
      <c r="M76" s="32"/>
      <c r="N76" s="32"/>
      <c r="O76" s="32"/>
      <c r="P76" s="32"/>
      <c r="Q76" s="32"/>
      <c r="R76" s="44"/>
      <c r="S76" s="44"/>
      <c r="T76" s="70"/>
      <c r="U76" s="71"/>
      <c r="V76" s="70"/>
      <c r="W76" s="71"/>
      <c r="X76" s="44"/>
      <c r="Y76" s="70"/>
      <c r="Z76" s="71"/>
      <c r="AA76" s="70"/>
      <c r="AB76" s="71"/>
      <c r="AC76" s="70"/>
      <c r="AD76" s="71"/>
    </row>
    <row r="77" spans="1:30" ht="39.6" x14ac:dyDescent="0.3">
      <c r="A77" s="19" t="s">
        <v>91</v>
      </c>
      <c r="B77" s="17" t="s">
        <v>128</v>
      </c>
      <c r="C77" s="18"/>
      <c r="D77" s="18"/>
      <c r="E77" s="18"/>
      <c r="F77" s="18"/>
      <c r="G77" s="18"/>
      <c r="H77" s="18"/>
      <c r="I77" s="18"/>
      <c r="J77" s="27"/>
      <c r="K77" s="27"/>
      <c r="L77" s="32"/>
      <c r="M77" s="32"/>
      <c r="N77" s="32"/>
      <c r="O77" s="32"/>
      <c r="P77" s="32"/>
      <c r="Q77" s="32"/>
      <c r="R77" s="44"/>
      <c r="S77" s="44"/>
      <c r="T77" s="70"/>
      <c r="U77" s="71"/>
      <c r="V77" s="70"/>
      <c r="W77" s="71"/>
      <c r="X77" s="44"/>
      <c r="Y77" s="70"/>
      <c r="Z77" s="71"/>
      <c r="AA77" s="70"/>
      <c r="AB77" s="71"/>
      <c r="AC77" s="70"/>
      <c r="AD77" s="71"/>
    </row>
    <row r="78" spans="1:30" ht="103.2" x14ac:dyDescent="0.3">
      <c r="A78" s="13" t="s">
        <v>93</v>
      </c>
      <c r="B78" s="17" t="s">
        <v>130</v>
      </c>
      <c r="C78" s="62" t="s">
        <v>379</v>
      </c>
      <c r="D78" s="18"/>
      <c r="E78" s="18"/>
      <c r="F78" s="62" t="s">
        <v>364</v>
      </c>
      <c r="G78" s="18"/>
      <c r="H78" s="18"/>
      <c r="I78" s="18"/>
      <c r="J78" s="46" t="s">
        <v>341</v>
      </c>
      <c r="K78" s="46" t="s">
        <v>342</v>
      </c>
      <c r="L78" s="32">
        <v>0</v>
      </c>
      <c r="M78" s="32">
        <v>0</v>
      </c>
      <c r="N78" s="32">
        <v>424.1</v>
      </c>
      <c r="O78" s="32">
        <v>0</v>
      </c>
      <c r="P78" s="32">
        <v>0</v>
      </c>
      <c r="Q78" s="32">
        <v>0</v>
      </c>
      <c r="R78" s="44"/>
      <c r="S78" s="44">
        <v>0</v>
      </c>
      <c r="T78" s="70">
        <v>0</v>
      </c>
      <c r="U78" s="71"/>
      <c r="V78" s="70">
        <v>0</v>
      </c>
      <c r="W78" s="71"/>
      <c r="X78" s="44"/>
      <c r="Y78" s="70">
        <v>0</v>
      </c>
      <c r="Z78" s="71"/>
      <c r="AA78" s="70">
        <v>0</v>
      </c>
      <c r="AB78" s="71"/>
      <c r="AC78" s="70">
        <v>0</v>
      </c>
      <c r="AD78" s="71"/>
    </row>
    <row r="79" spans="1:30" ht="105.6" x14ac:dyDescent="0.3">
      <c r="A79" s="13" t="s">
        <v>95</v>
      </c>
      <c r="B79" s="17" t="s">
        <v>132</v>
      </c>
      <c r="C79" s="18"/>
      <c r="D79" s="18"/>
      <c r="E79" s="18"/>
      <c r="F79" s="18"/>
      <c r="G79" s="18"/>
      <c r="H79" s="18"/>
      <c r="I79" s="18"/>
      <c r="J79" s="27"/>
      <c r="K79" s="27"/>
      <c r="L79" s="32"/>
      <c r="M79" s="32"/>
      <c r="N79" s="32"/>
      <c r="O79" s="32"/>
      <c r="P79" s="32"/>
      <c r="Q79" s="32"/>
      <c r="R79" s="44"/>
      <c r="S79" s="44"/>
      <c r="T79" s="70"/>
      <c r="U79" s="71"/>
      <c r="V79" s="70"/>
      <c r="W79" s="71"/>
      <c r="X79" s="44"/>
      <c r="Y79" s="70"/>
      <c r="Z79" s="71"/>
      <c r="AA79" s="70"/>
      <c r="AB79" s="71"/>
      <c r="AC79" s="70"/>
      <c r="AD79" s="71"/>
    </row>
    <row r="80" spans="1:30" ht="92.4" x14ac:dyDescent="0.3">
      <c r="A80" s="13" t="s">
        <v>97</v>
      </c>
      <c r="B80" s="17" t="s">
        <v>134</v>
      </c>
      <c r="C80" s="18"/>
      <c r="D80" s="18"/>
      <c r="E80" s="18"/>
      <c r="F80" s="18"/>
      <c r="G80" s="18"/>
      <c r="H80" s="18"/>
      <c r="I80" s="18"/>
      <c r="J80" s="27"/>
      <c r="K80" s="27"/>
      <c r="L80" s="32"/>
      <c r="M80" s="32"/>
      <c r="N80" s="32"/>
      <c r="O80" s="32"/>
      <c r="P80" s="32"/>
      <c r="Q80" s="32"/>
      <c r="R80" s="44"/>
      <c r="S80" s="44"/>
      <c r="T80" s="70"/>
      <c r="U80" s="71"/>
      <c r="V80" s="70"/>
      <c r="W80" s="71"/>
      <c r="X80" s="44"/>
      <c r="Y80" s="70"/>
      <c r="Z80" s="71"/>
      <c r="AA80" s="70"/>
      <c r="AB80" s="71"/>
      <c r="AC80" s="70"/>
      <c r="AD80" s="71"/>
    </row>
    <row r="81" spans="1:30" ht="105.6" x14ac:dyDescent="0.3">
      <c r="A81" s="13" t="s">
        <v>99</v>
      </c>
      <c r="B81" s="17" t="s">
        <v>136</v>
      </c>
      <c r="C81" s="62" t="s">
        <v>378</v>
      </c>
      <c r="D81" s="18"/>
      <c r="E81" s="18"/>
      <c r="F81" s="62" t="s">
        <v>365</v>
      </c>
      <c r="G81" s="18"/>
      <c r="H81" s="18"/>
      <c r="I81" s="18"/>
      <c r="J81" s="27" t="s">
        <v>310</v>
      </c>
      <c r="K81" s="27" t="s">
        <v>308</v>
      </c>
      <c r="L81" s="32">
        <v>1633.3</v>
      </c>
      <c r="M81" s="32">
        <v>1633.3</v>
      </c>
      <c r="N81" s="32">
        <v>2097.6</v>
      </c>
      <c r="O81" s="32">
        <v>2479.8000000000002</v>
      </c>
      <c r="P81" s="32">
        <v>2479.8000000000002</v>
      </c>
      <c r="Q81" s="32">
        <v>0</v>
      </c>
      <c r="R81" s="44"/>
      <c r="S81" s="44">
        <v>2479.8000000000002</v>
      </c>
      <c r="T81" s="70">
        <v>2479.8000000000002</v>
      </c>
      <c r="U81" s="71"/>
      <c r="V81" s="70"/>
      <c r="W81" s="71"/>
      <c r="X81" s="44"/>
      <c r="Y81" s="70">
        <v>2479.8000000000002</v>
      </c>
      <c r="Z81" s="71"/>
      <c r="AA81" s="70">
        <v>2479.8000000000002</v>
      </c>
      <c r="AB81" s="71"/>
      <c r="AC81" s="115">
        <v>0</v>
      </c>
      <c r="AD81" s="115"/>
    </row>
    <row r="82" spans="1:30" ht="26.4" x14ac:dyDescent="0.3">
      <c r="A82" s="19" t="s">
        <v>101</v>
      </c>
      <c r="B82" s="17" t="s">
        <v>218</v>
      </c>
      <c r="C82" s="18"/>
      <c r="D82" s="18"/>
      <c r="E82" s="18"/>
      <c r="F82" s="18"/>
      <c r="G82" s="18"/>
      <c r="H82" s="18"/>
      <c r="I82" s="18"/>
      <c r="J82" s="27"/>
      <c r="K82" s="27"/>
      <c r="L82" s="32"/>
      <c r="M82" s="32"/>
      <c r="N82" s="32"/>
      <c r="O82" s="32"/>
      <c r="P82" s="32"/>
      <c r="Q82" s="32"/>
      <c r="R82" s="44"/>
      <c r="S82" s="44"/>
      <c r="T82" s="70"/>
      <c r="U82" s="71"/>
      <c r="V82" s="70"/>
      <c r="W82" s="71"/>
      <c r="X82" s="44"/>
      <c r="Y82" s="70"/>
      <c r="Z82" s="71"/>
      <c r="AA82" s="70"/>
      <c r="AB82" s="71"/>
      <c r="AC82" s="70"/>
      <c r="AD82" s="71"/>
    </row>
    <row r="83" spans="1:30" ht="145.19999999999999" x14ac:dyDescent="0.3">
      <c r="A83" s="13" t="s">
        <v>103</v>
      </c>
      <c r="B83" s="17" t="s">
        <v>219</v>
      </c>
      <c r="C83" s="18"/>
      <c r="D83" s="18"/>
      <c r="E83" s="18"/>
      <c r="F83" s="18"/>
      <c r="G83" s="18"/>
      <c r="H83" s="18"/>
      <c r="I83" s="18"/>
      <c r="J83" s="27"/>
      <c r="K83" s="27"/>
      <c r="L83" s="32"/>
      <c r="M83" s="32"/>
      <c r="N83" s="32"/>
      <c r="O83" s="32"/>
      <c r="P83" s="32"/>
      <c r="Q83" s="32"/>
      <c r="R83" s="44"/>
      <c r="S83" s="44"/>
      <c r="T83" s="70"/>
      <c r="U83" s="71"/>
      <c r="V83" s="70"/>
      <c r="W83" s="71"/>
      <c r="X83" s="44"/>
      <c r="Y83" s="70"/>
      <c r="Z83" s="71"/>
      <c r="AA83" s="70"/>
      <c r="AB83" s="71"/>
      <c r="AC83" s="70"/>
      <c r="AD83" s="71"/>
    </row>
    <row r="84" spans="1:30" ht="118.8" x14ac:dyDescent="0.3">
      <c r="A84" s="13" t="s">
        <v>105</v>
      </c>
      <c r="B84" s="17" t="s">
        <v>220</v>
      </c>
      <c r="C84" s="18"/>
      <c r="D84" s="18"/>
      <c r="E84" s="18"/>
      <c r="F84" s="18"/>
      <c r="G84" s="18"/>
      <c r="H84" s="18"/>
      <c r="I84" s="18"/>
      <c r="J84" s="27"/>
      <c r="K84" s="27"/>
      <c r="L84" s="32"/>
      <c r="M84" s="32"/>
      <c r="N84" s="32"/>
      <c r="O84" s="32"/>
      <c r="P84" s="32"/>
      <c r="Q84" s="32"/>
      <c r="R84" s="44"/>
      <c r="S84" s="44"/>
      <c r="T84" s="70"/>
      <c r="U84" s="71"/>
      <c r="V84" s="70"/>
      <c r="W84" s="71"/>
      <c r="X84" s="44"/>
      <c r="Y84" s="70"/>
      <c r="Z84" s="71"/>
      <c r="AA84" s="70"/>
      <c r="AB84" s="71"/>
      <c r="AC84" s="70"/>
      <c r="AD84" s="71"/>
    </row>
    <row r="85" spans="1:30" ht="92.4" x14ac:dyDescent="0.3">
      <c r="A85" s="20" t="s">
        <v>107</v>
      </c>
      <c r="B85" s="21" t="s">
        <v>138</v>
      </c>
      <c r="C85" s="22"/>
      <c r="D85" s="22"/>
      <c r="E85" s="22"/>
      <c r="F85" s="22"/>
      <c r="G85" s="22"/>
      <c r="H85" s="22"/>
      <c r="I85" s="22"/>
      <c r="J85" s="26"/>
      <c r="K85" s="26"/>
      <c r="L85" s="34">
        <f>L86+L104+L106</f>
        <v>33308.400000000001</v>
      </c>
      <c r="M85" s="34">
        <f t="shared" ref="M85:S85" si="9">M86+M104+M106</f>
        <v>33061.5</v>
      </c>
      <c r="N85" s="34">
        <f t="shared" si="9"/>
        <v>52437.5</v>
      </c>
      <c r="O85" s="34">
        <f t="shared" si="9"/>
        <v>56334.6</v>
      </c>
      <c r="P85" s="34">
        <f t="shared" si="9"/>
        <v>55362.5</v>
      </c>
      <c r="Q85" s="34">
        <f t="shared" si="9"/>
        <v>972.1</v>
      </c>
      <c r="R85" s="45">
        <f t="shared" si="9"/>
        <v>0</v>
      </c>
      <c r="S85" s="45">
        <f t="shared" si="9"/>
        <v>49343.900000000009</v>
      </c>
      <c r="T85" s="68">
        <f t="shared" ref="T85" si="10">T86+T104+T106</f>
        <v>49343.900000000009</v>
      </c>
      <c r="U85" s="69"/>
      <c r="V85" s="68">
        <f t="shared" ref="V85" si="11">V86+V104+V106</f>
        <v>0</v>
      </c>
      <c r="W85" s="69"/>
      <c r="X85" s="45"/>
      <c r="Y85" s="68">
        <f>SUM(Y86,Y104,Y106)</f>
        <v>49183.900000000009</v>
      </c>
      <c r="Z85" s="71"/>
      <c r="AA85" s="68">
        <f>SUM(AA86,AA104,AA106)</f>
        <v>49183.900000000009</v>
      </c>
      <c r="AB85" s="71"/>
      <c r="AC85" s="68">
        <f t="shared" ref="AC85" si="12">AC86+AC104+AC106</f>
        <v>0</v>
      </c>
      <c r="AD85" s="71"/>
    </row>
    <row r="86" spans="1:30" ht="52.8" x14ac:dyDescent="0.3">
      <c r="A86" s="23" t="s">
        <v>109</v>
      </c>
      <c r="B86" s="21" t="s">
        <v>221</v>
      </c>
      <c r="C86" s="22"/>
      <c r="D86" s="22"/>
      <c r="E86" s="22"/>
      <c r="F86" s="22"/>
      <c r="G86" s="22"/>
      <c r="H86" s="22"/>
      <c r="I86" s="22"/>
      <c r="J86" s="26"/>
      <c r="K86" s="26"/>
      <c r="L86" s="34">
        <f>L87+L88+L89+L90+L91+L92+L93++L94+L95+L96+L97+L98+L99+L103</f>
        <v>23452.600000000002</v>
      </c>
      <c r="M86" s="34">
        <f>M87+M88+M89+M90+M91+M92+M93++M94+M95+M96+M97+M98+M99+M103</f>
        <v>23452.600000000002</v>
      </c>
      <c r="N86" s="34">
        <f>N87+N88+N89+N90+N91+N92+N93++N94+N95+N96+N97+N98+N99+N103</f>
        <v>30164.5</v>
      </c>
      <c r="O86" s="34">
        <f>SUM(O87:O102)</f>
        <v>32708.9</v>
      </c>
      <c r="P86" s="34">
        <f>SUM(P87:P102)</f>
        <v>31776.3</v>
      </c>
      <c r="Q86" s="34">
        <f>SUM(Q87:Q102)</f>
        <v>932.6</v>
      </c>
      <c r="R86" s="45">
        <f t="shared" ref="R86" si="13">R87+R88+R89+R90+R91+R92+R93++R94+R95+R96+R97+R98+R103</f>
        <v>0</v>
      </c>
      <c r="S86" s="45">
        <f>SUM(S87:S102)</f>
        <v>32762.9</v>
      </c>
      <c r="T86" s="68">
        <f>SUM(T87:U102)</f>
        <v>32762.9</v>
      </c>
      <c r="U86" s="119"/>
      <c r="V86" s="68">
        <f t="shared" ref="V86" si="14">V87+V88+V89+V90+V91+V92+V93++V94+V95+V96+V97+V98+V103</f>
        <v>0</v>
      </c>
      <c r="W86" s="69"/>
      <c r="X86" s="45"/>
      <c r="Y86" s="68">
        <f>SUM(Y87:Z102)</f>
        <v>32762.9</v>
      </c>
      <c r="Z86" s="71"/>
      <c r="AA86" s="68">
        <f>SUM(AA87:AB102)</f>
        <v>32762.9</v>
      </c>
      <c r="AB86" s="71"/>
      <c r="AC86" s="68">
        <f t="shared" ref="AC86" si="15">AC87+AC88+AC89+AC90+AC91+AC92+AC93+AC94+AC95+AC96+AC97+AC98+AC103</f>
        <v>0</v>
      </c>
      <c r="AD86" s="71"/>
    </row>
    <row r="87" spans="1:30" ht="113.4" x14ac:dyDescent="0.3">
      <c r="A87" s="19" t="s">
        <v>111</v>
      </c>
      <c r="B87" s="17" t="s">
        <v>222</v>
      </c>
      <c r="C87" s="62" t="s">
        <v>377</v>
      </c>
      <c r="D87" s="18"/>
      <c r="E87" s="18"/>
      <c r="F87" s="62" t="s">
        <v>366</v>
      </c>
      <c r="G87" s="18"/>
      <c r="H87" s="18"/>
      <c r="I87" s="18"/>
      <c r="J87" s="27" t="s">
        <v>309</v>
      </c>
      <c r="K87" s="27" t="s">
        <v>292</v>
      </c>
      <c r="L87" s="32">
        <v>13618</v>
      </c>
      <c r="M87" s="32">
        <v>13618</v>
      </c>
      <c r="N87" s="32">
        <v>17718.599999999999</v>
      </c>
      <c r="O87" s="32">
        <v>15580.7</v>
      </c>
      <c r="P87" s="32">
        <v>14779.1</v>
      </c>
      <c r="Q87" s="32">
        <v>801.6</v>
      </c>
      <c r="R87" s="44"/>
      <c r="S87" s="44">
        <v>15580.7</v>
      </c>
      <c r="T87" s="70">
        <v>15580.7</v>
      </c>
      <c r="U87" s="71"/>
      <c r="V87" s="70">
        <v>0</v>
      </c>
      <c r="W87" s="71"/>
      <c r="X87" s="44"/>
      <c r="Y87" s="70">
        <v>15580.7</v>
      </c>
      <c r="Z87" s="71"/>
      <c r="AA87" s="70">
        <v>15580.7</v>
      </c>
      <c r="AB87" s="71"/>
      <c r="AC87" s="70">
        <v>0</v>
      </c>
      <c r="AD87" s="71"/>
    </row>
    <row r="88" spans="1:30" ht="26.4" x14ac:dyDescent="0.3">
      <c r="A88" s="19" t="s">
        <v>113</v>
      </c>
      <c r="B88" s="17" t="s">
        <v>223</v>
      </c>
      <c r="C88" s="18"/>
      <c r="D88" s="18"/>
      <c r="E88" s="18"/>
      <c r="F88" s="18"/>
      <c r="G88" s="18"/>
      <c r="H88" s="18"/>
      <c r="I88" s="18"/>
      <c r="J88" s="27"/>
      <c r="K88" s="27"/>
      <c r="L88" s="32"/>
      <c r="M88" s="32"/>
      <c r="N88" s="32"/>
      <c r="O88" s="32"/>
      <c r="P88" s="32"/>
      <c r="Q88" s="32"/>
      <c r="R88" s="44"/>
      <c r="S88" s="44"/>
      <c r="T88" s="70"/>
      <c r="U88" s="71"/>
      <c r="V88" s="70"/>
      <c r="W88" s="71"/>
      <c r="X88" s="44"/>
      <c r="Y88" s="70"/>
      <c r="Z88" s="71"/>
      <c r="AA88" s="70"/>
      <c r="AB88" s="71"/>
      <c r="AC88" s="70"/>
      <c r="AD88" s="71"/>
    </row>
    <row r="89" spans="1:30" ht="26.4" x14ac:dyDescent="0.3">
      <c r="A89" s="19" t="s">
        <v>115</v>
      </c>
      <c r="B89" s="17" t="s">
        <v>224</v>
      </c>
      <c r="C89" s="18"/>
      <c r="D89" s="18"/>
      <c r="E89" s="18"/>
      <c r="F89" s="18"/>
      <c r="G89" s="18"/>
      <c r="H89" s="18"/>
      <c r="I89" s="18"/>
      <c r="J89" s="27"/>
      <c r="K89" s="27"/>
      <c r="L89" s="32"/>
      <c r="M89" s="32"/>
      <c r="N89" s="32"/>
      <c r="O89" s="32"/>
      <c r="P89" s="32"/>
      <c r="Q89" s="32"/>
      <c r="R89" s="44"/>
      <c r="S89" s="44"/>
      <c r="T89" s="70"/>
      <c r="U89" s="71"/>
      <c r="V89" s="70"/>
      <c r="W89" s="71"/>
      <c r="X89" s="44"/>
      <c r="Y89" s="70"/>
      <c r="Z89" s="71"/>
      <c r="AA89" s="70"/>
      <c r="AB89" s="71"/>
      <c r="AC89" s="70"/>
      <c r="AD89" s="71"/>
    </row>
    <row r="90" spans="1:30" ht="39.6" x14ac:dyDescent="0.3">
      <c r="A90" s="19" t="s">
        <v>117</v>
      </c>
      <c r="B90" s="17" t="s">
        <v>225</v>
      </c>
      <c r="C90" s="18"/>
      <c r="D90" s="18"/>
      <c r="E90" s="18"/>
      <c r="F90" s="18"/>
      <c r="G90" s="18"/>
      <c r="H90" s="18"/>
      <c r="I90" s="18"/>
      <c r="J90" s="27"/>
      <c r="K90" s="27"/>
      <c r="L90" s="32"/>
      <c r="M90" s="32"/>
      <c r="N90" s="32"/>
      <c r="O90" s="32"/>
      <c r="P90" s="32"/>
      <c r="Q90" s="32"/>
      <c r="R90" s="44"/>
      <c r="S90" s="44"/>
      <c r="T90" s="70"/>
      <c r="U90" s="71"/>
      <c r="V90" s="70"/>
      <c r="W90" s="71"/>
      <c r="X90" s="44"/>
      <c r="Y90" s="70"/>
      <c r="Z90" s="71"/>
      <c r="AA90" s="70"/>
      <c r="AB90" s="71"/>
      <c r="AC90" s="70"/>
      <c r="AD90" s="71"/>
    </row>
    <row r="91" spans="1:30" ht="52.8" x14ac:dyDescent="0.3">
      <c r="A91" s="19" t="s">
        <v>119</v>
      </c>
      <c r="B91" s="17" t="s">
        <v>226</v>
      </c>
      <c r="C91" s="18"/>
      <c r="D91" s="18"/>
      <c r="E91" s="18"/>
      <c r="F91" s="18"/>
      <c r="G91" s="18"/>
      <c r="H91" s="18"/>
      <c r="I91" s="18"/>
      <c r="J91" s="27"/>
      <c r="K91" s="27"/>
      <c r="L91" s="32"/>
      <c r="M91" s="32"/>
      <c r="N91" s="32"/>
      <c r="O91" s="32"/>
      <c r="P91" s="32"/>
      <c r="Q91" s="32"/>
      <c r="R91" s="44"/>
      <c r="S91" s="44"/>
      <c r="T91" s="70"/>
      <c r="U91" s="71"/>
      <c r="V91" s="70"/>
      <c r="W91" s="71"/>
      <c r="X91" s="44"/>
      <c r="Y91" s="70"/>
      <c r="Z91" s="71"/>
      <c r="AA91" s="70"/>
      <c r="AB91" s="71"/>
      <c r="AC91" s="70"/>
      <c r="AD91" s="71"/>
    </row>
    <row r="92" spans="1:30" ht="62.4" x14ac:dyDescent="0.3">
      <c r="A92" s="19" t="s">
        <v>121</v>
      </c>
      <c r="B92" s="17" t="s">
        <v>227</v>
      </c>
      <c r="C92" s="62" t="s">
        <v>376</v>
      </c>
      <c r="D92" s="65"/>
      <c r="E92" s="65"/>
      <c r="F92" s="62" t="s">
        <v>367</v>
      </c>
      <c r="G92" s="18"/>
      <c r="H92" s="18"/>
      <c r="I92" s="18"/>
      <c r="J92" s="27" t="s">
        <v>305</v>
      </c>
      <c r="K92" s="27" t="s">
        <v>304</v>
      </c>
      <c r="L92" s="32">
        <v>9337</v>
      </c>
      <c r="M92" s="32">
        <v>9337</v>
      </c>
      <c r="N92" s="32">
        <v>12395.5</v>
      </c>
      <c r="O92" s="32">
        <v>14611</v>
      </c>
      <c r="P92" s="32">
        <v>14480</v>
      </c>
      <c r="Q92" s="32">
        <v>131</v>
      </c>
      <c r="R92" s="44"/>
      <c r="S92" s="44">
        <v>14665</v>
      </c>
      <c r="T92" s="70">
        <v>14665</v>
      </c>
      <c r="U92" s="71"/>
      <c r="V92" s="70">
        <v>0</v>
      </c>
      <c r="W92" s="71"/>
      <c r="X92" s="44"/>
      <c r="Y92" s="70">
        <v>14665</v>
      </c>
      <c r="Z92" s="71"/>
      <c r="AA92" s="70">
        <v>14665</v>
      </c>
      <c r="AB92" s="71"/>
      <c r="AC92" s="70">
        <v>0</v>
      </c>
      <c r="AD92" s="71"/>
    </row>
    <row r="93" spans="1:30" x14ac:dyDescent="0.3">
      <c r="A93" s="19" t="s">
        <v>123</v>
      </c>
      <c r="B93" s="17" t="s">
        <v>228</v>
      </c>
      <c r="C93" s="18"/>
      <c r="D93" s="18"/>
      <c r="E93" s="18"/>
      <c r="F93" s="18"/>
      <c r="G93" s="18"/>
      <c r="H93" s="18"/>
      <c r="I93" s="18"/>
      <c r="J93" s="27"/>
      <c r="K93" s="27"/>
      <c r="L93" s="32"/>
      <c r="M93" s="32"/>
      <c r="N93" s="32"/>
      <c r="O93" s="32"/>
      <c r="P93" s="32"/>
      <c r="Q93" s="32"/>
      <c r="R93" s="44"/>
      <c r="S93" s="44"/>
      <c r="T93" s="70"/>
      <c r="U93" s="71"/>
      <c r="V93" s="70"/>
      <c r="W93" s="71"/>
      <c r="X93" s="44"/>
      <c r="Y93" s="70"/>
      <c r="Z93" s="71"/>
      <c r="AA93" s="70"/>
      <c r="AB93" s="71"/>
      <c r="AC93" s="70"/>
      <c r="AD93" s="71"/>
    </row>
    <row r="94" spans="1:30" ht="52.8" x14ac:dyDescent="0.3">
      <c r="A94" s="19" t="s">
        <v>125</v>
      </c>
      <c r="B94" s="17" t="s">
        <v>229</v>
      </c>
      <c r="C94" s="18"/>
      <c r="D94" s="18"/>
      <c r="E94" s="18"/>
      <c r="F94" s="18"/>
      <c r="G94" s="18"/>
      <c r="H94" s="18"/>
      <c r="I94" s="18"/>
      <c r="J94" s="27"/>
      <c r="K94" s="27"/>
      <c r="L94" s="32"/>
      <c r="M94" s="32"/>
      <c r="N94" s="32"/>
      <c r="O94" s="32"/>
      <c r="P94" s="32"/>
      <c r="Q94" s="32"/>
      <c r="R94" s="44"/>
      <c r="S94" s="44"/>
      <c r="T94" s="70"/>
      <c r="U94" s="71"/>
      <c r="V94" s="70"/>
      <c r="W94" s="71"/>
      <c r="X94" s="44"/>
      <c r="Y94" s="70"/>
      <c r="Z94" s="71"/>
      <c r="AA94" s="70"/>
      <c r="AB94" s="71"/>
      <c r="AC94" s="70"/>
      <c r="AD94" s="71"/>
    </row>
    <row r="95" spans="1:30" ht="79.2" x14ac:dyDescent="0.3">
      <c r="A95" s="13" t="s">
        <v>127</v>
      </c>
      <c r="B95" s="17" t="s">
        <v>230</v>
      </c>
      <c r="C95" s="62" t="s">
        <v>375</v>
      </c>
      <c r="D95" s="65"/>
      <c r="E95" s="65"/>
      <c r="F95" s="62" t="s">
        <v>368</v>
      </c>
      <c r="G95" s="18"/>
      <c r="H95" s="18"/>
      <c r="I95" s="18"/>
      <c r="J95" s="27" t="s">
        <v>304</v>
      </c>
      <c r="K95" s="27" t="s">
        <v>306</v>
      </c>
      <c r="L95" s="32">
        <v>60.4</v>
      </c>
      <c r="M95" s="32">
        <v>60.4</v>
      </c>
      <c r="N95" s="32">
        <v>50.4</v>
      </c>
      <c r="O95" s="32">
        <v>60</v>
      </c>
      <c r="P95" s="32">
        <v>60</v>
      </c>
      <c r="Q95" s="32">
        <v>0</v>
      </c>
      <c r="R95" s="44"/>
      <c r="S95" s="44">
        <v>60</v>
      </c>
      <c r="T95" s="70">
        <v>60</v>
      </c>
      <c r="U95" s="71"/>
      <c r="V95" s="70">
        <v>0</v>
      </c>
      <c r="W95" s="71"/>
      <c r="X95" s="44"/>
      <c r="Y95" s="70">
        <v>60</v>
      </c>
      <c r="Z95" s="71"/>
      <c r="AA95" s="70">
        <v>60</v>
      </c>
      <c r="AB95" s="71"/>
      <c r="AC95" s="70">
        <v>0</v>
      </c>
      <c r="AD95" s="71"/>
    </row>
    <row r="96" spans="1:30" ht="39.6" x14ac:dyDescent="0.3">
      <c r="A96" s="19" t="s">
        <v>129</v>
      </c>
      <c r="B96" s="17" t="s">
        <v>231</v>
      </c>
      <c r="C96" s="18"/>
      <c r="D96" s="18"/>
      <c r="E96" s="18"/>
      <c r="F96" s="18"/>
      <c r="G96" s="18"/>
      <c r="H96" s="18"/>
      <c r="I96" s="18"/>
      <c r="J96" s="27"/>
      <c r="K96" s="27"/>
      <c r="L96" s="32"/>
      <c r="M96" s="32"/>
      <c r="N96" s="32"/>
      <c r="O96" s="32"/>
      <c r="P96" s="32"/>
      <c r="Q96" s="32"/>
      <c r="R96" s="44"/>
      <c r="S96" s="44"/>
      <c r="T96" s="70"/>
      <c r="U96" s="71"/>
      <c r="V96" s="70"/>
      <c r="W96" s="71"/>
      <c r="X96" s="44"/>
      <c r="Y96" s="70"/>
      <c r="Z96" s="71"/>
      <c r="AA96" s="70"/>
      <c r="AB96" s="71"/>
      <c r="AC96" s="70"/>
      <c r="AD96" s="71"/>
    </row>
    <row r="97" spans="1:30" ht="39.6" x14ac:dyDescent="0.3">
      <c r="A97" s="19" t="s">
        <v>131</v>
      </c>
      <c r="B97" s="17" t="s">
        <v>232</v>
      </c>
      <c r="C97" s="18"/>
      <c r="D97" s="18"/>
      <c r="E97" s="18"/>
      <c r="F97" s="18"/>
      <c r="G97" s="18"/>
      <c r="H97" s="18"/>
      <c r="I97" s="18"/>
      <c r="J97" s="27"/>
      <c r="K97" s="27"/>
      <c r="L97" s="32"/>
      <c r="M97" s="32"/>
      <c r="N97" s="32"/>
      <c r="O97" s="32"/>
      <c r="P97" s="32"/>
      <c r="Q97" s="32"/>
      <c r="R97" s="44"/>
      <c r="S97" s="44"/>
      <c r="T97" s="70"/>
      <c r="U97" s="71"/>
      <c r="V97" s="70"/>
      <c r="W97" s="71"/>
      <c r="X97" s="44"/>
      <c r="Y97" s="70"/>
      <c r="Z97" s="71"/>
      <c r="AA97" s="70"/>
      <c r="AB97" s="71"/>
      <c r="AC97" s="70"/>
      <c r="AD97" s="71"/>
    </row>
    <row r="98" spans="1:30" ht="66" x14ac:dyDescent="0.3">
      <c r="A98" s="19" t="s">
        <v>133</v>
      </c>
      <c r="B98" s="17" t="s">
        <v>233</v>
      </c>
      <c r="C98" s="18"/>
      <c r="D98" s="18"/>
      <c r="E98" s="18"/>
      <c r="F98" s="18"/>
      <c r="G98" s="18"/>
      <c r="H98" s="18"/>
      <c r="I98" s="18"/>
      <c r="J98" s="27"/>
      <c r="K98" s="27"/>
      <c r="L98" s="32"/>
      <c r="M98" s="32"/>
      <c r="N98" s="32"/>
      <c r="O98" s="32"/>
      <c r="P98" s="32"/>
      <c r="Q98" s="32"/>
      <c r="R98" s="44"/>
      <c r="S98" s="44"/>
      <c r="T98" s="70"/>
      <c r="U98" s="71"/>
      <c r="V98" s="70"/>
      <c r="W98" s="71"/>
      <c r="X98" s="44"/>
      <c r="Y98" s="70"/>
      <c r="Z98" s="71"/>
      <c r="AA98" s="70"/>
      <c r="AB98" s="71"/>
      <c r="AC98" s="70"/>
      <c r="AD98" s="71"/>
    </row>
    <row r="99" spans="1:30" ht="42" x14ac:dyDescent="0.3">
      <c r="A99" s="19" t="s">
        <v>135</v>
      </c>
      <c r="B99" s="17" t="s">
        <v>234</v>
      </c>
      <c r="C99" s="62" t="s">
        <v>374</v>
      </c>
      <c r="D99" s="65"/>
      <c r="E99" s="65"/>
      <c r="F99" s="62" t="s">
        <v>369</v>
      </c>
      <c r="G99" s="18"/>
      <c r="H99" s="18"/>
      <c r="I99" s="18"/>
      <c r="J99" s="27" t="s">
        <v>294</v>
      </c>
      <c r="K99" s="27" t="s">
        <v>293</v>
      </c>
      <c r="L99" s="35">
        <v>437.2</v>
      </c>
      <c r="M99" s="35">
        <v>437.2</v>
      </c>
      <c r="N99" s="35">
        <v>0</v>
      </c>
      <c r="O99" s="32">
        <v>457.2</v>
      </c>
      <c r="P99" s="32">
        <v>457.2</v>
      </c>
      <c r="Q99" s="32">
        <v>0</v>
      </c>
      <c r="R99" s="44"/>
      <c r="S99" s="44">
        <v>457.2</v>
      </c>
      <c r="T99" s="42"/>
      <c r="U99" s="43">
        <v>457.2</v>
      </c>
      <c r="V99" s="42"/>
      <c r="W99" s="43">
        <v>0</v>
      </c>
      <c r="X99" s="44"/>
      <c r="Y99" s="42"/>
      <c r="Z99" s="43">
        <v>457.2</v>
      </c>
      <c r="AA99" s="42"/>
      <c r="AB99" s="43">
        <v>457.2</v>
      </c>
      <c r="AC99" s="42"/>
      <c r="AD99" s="43">
        <v>0</v>
      </c>
    </row>
    <row r="100" spans="1:30" ht="39.6" x14ac:dyDescent="0.3">
      <c r="A100" s="19" t="s">
        <v>281</v>
      </c>
      <c r="B100" s="17" t="s">
        <v>235</v>
      </c>
      <c r="C100" s="18"/>
      <c r="D100" s="18"/>
      <c r="E100" s="18"/>
      <c r="F100" s="18"/>
      <c r="G100" s="18"/>
      <c r="H100" s="18"/>
      <c r="I100" s="18"/>
      <c r="J100" s="27"/>
      <c r="K100" s="27"/>
      <c r="L100" s="35"/>
      <c r="M100" s="35"/>
      <c r="N100" s="35"/>
      <c r="O100" s="32"/>
      <c r="P100" s="32"/>
      <c r="Q100" s="32"/>
      <c r="R100" s="44"/>
      <c r="S100" s="44"/>
      <c r="T100" s="42"/>
      <c r="U100" s="43"/>
      <c r="V100" s="42"/>
      <c r="W100" s="43"/>
      <c r="X100" s="44"/>
      <c r="Y100" s="42"/>
      <c r="Z100" s="43"/>
      <c r="AA100" s="42"/>
      <c r="AB100" s="43"/>
      <c r="AC100" s="42"/>
      <c r="AD100" s="43"/>
    </row>
    <row r="101" spans="1:30" ht="26.4" x14ac:dyDescent="0.3">
      <c r="A101" s="19" t="s">
        <v>282</v>
      </c>
      <c r="B101" s="17" t="s">
        <v>236</v>
      </c>
      <c r="C101" s="18"/>
      <c r="D101" s="18"/>
      <c r="E101" s="18"/>
      <c r="F101" s="18"/>
      <c r="G101" s="18"/>
      <c r="H101" s="18"/>
      <c r="I101" s="18"/>
      <c r="J101" s="27"/>
      <c r="K101" s="27"/>
      <c r="L101" s="32"/>
      <c r="M101" s="32"/>
      <c r="N101" s="32"/>
      <c r="O101" s="32"/>
      <c r="P101" s="32"/>
      <c r="Q101" s="32"/>
      <c r="R101" s="44"/>
      <c r="S101" s="44"/>
      <c r="T101" s="42"/>
      <c r="U101" s="43"/>
      <c r="V101" s="42"/>
      <c r="W101" s="43"/>
      <c r="X101" s="44"/>
      <c r="Y101" s="42"/>
      <c r="Z101" s="43"/>
      <c r="AA101" s="42"/>
      <c r="AB101" s="43"/>
      <c r="AC101" s="42"/>
      <c r="AD101" s="43"/>
    </row>
    <row r="102" spans="1:30" ht="42" x14ac:dyDescent="0.3">
      <c r="A102" s="19" t="s">
        <v>283</v>
      </c>
      <c r="B102" s="17" t="s">
        <v>237</v>
      </c>
      <c r="C102" s="62" t="s">
        <v>374</v>
      </c>
      <c r="D102" s="63"/>
      <c r="E102" s="63"/>
      <c r="F102" s="63"/>
      <c r="G102" s="18"/>
      <c r="H102" s="18"/>
      <c r="I102" s="18"/>
      <c r="J102" s="39" t="s">
        <v>292</v>
      </c>
      <c r="K102" s="39" t="s">
        <v>333</v>
      </c>
      <c r="L102" s="32">
        <v>0</v>
      </c>
      <c r="M102" s="32">
        <v>0</v>
      </c>
      <c r="N102" s="32">
        <v>388.8</v>
      </c>
      <c r="O102" s="32">
        <v>2000</v>
      </c>
      <c r="P102" s="32">
        <v>2000</v>
      </c>
      <c r="Q102" s="32">
        <v>0</v>
      </c>
      <c r="R102" s="44"/>
      <c r="S102" s="44">
        <v>2000</v>
      </c>
      <c r="T102" s="70">
        <v>2000</v>
      </c>
      <c r="U102" s="71"/>
      <c r="V102" s="42"/>
      <c r="W102" s="43">
        <v>0</v>
      </c>
      <c r="X102" s="44"/>
      <c r="Y102" s="70">
        <v>2000</v>
      </c>
      <c r="Z102" s="71"/>
      <c r="AA102" s="42"/>
      <c r="AB102" s="43">
        <v>2000</v>
      </c>
      <c r="AC102" s="42"/>
      <c r="AD102" s="43">
        <v>0</v>
      </c>
    </row>
    <row r="103" spans="1:30" ht="39.6" x14ac:dyDescent="0.3">
      <c r="A103" s="19" t="s">
        <v>135</v>
      </c>
      <c r="B103" s="17" t="s">
        <v>238</v>
      </c>
      <c r="C103" s="63"/>
      <c r="D103" s="63"/>
      <c r="E103" s="63"/>
      <c r="F103" s="63"/>
      <c r="G103" s="18"/>
      <c r="H103" s="18"/>
      <c r="I103" s="18"/>
      <c r="J103" s="27"/>
      <c r="K103" s="27"/>
      <c r="L103" s="32"/>
      <c r="M103" s="32"/>
      <c r="N103" s="32"/>
      <c r="O103" s="32"/>
      <c r="P103" s="32"/>
      <c r="Q103" s="32"/>
      <c r="R103" s="44"/>
      <c r="S103" s="44"/>
      <c r="T103" s="70"/>
      <c r="U103" s="71"/>
      <c r="V103" s="70"/>
      <c r="W103" s="71"/>
      <c r="X103" s="44"/>
      <c r="Y103" s="70"/>
      <c r="Z103" s="71"/>
      <c r="AA103" s="70"/>
      <c r="AB103" s="71"/>
      <c r="AC103" s="70"/>
      <c r="AD103" s="71"/>
    </row>
    <row r="104" spans="1:30" ht="79.2" x14ac:dyDescent="0.3">
      <c r="A104" s="20" t="s">
        <v>137</v>
      </c>
      <c r="B104" s="21" t="s">
        <v>140</v>
      </c>
      <c r="C104" s="66"/>
      <c r="D104" s="66"/>
      <c r="E104" s="66"/>
      <c r="F104" s="66"/>
      <c r="G104" s="22"/>
      <c r="H104" s="22"/>
      <c r="I104" s="22"/>
      <c r="J104" s="30"/>
      <c r="K104" s="30"/>
      <c r="L104" s="36">
        <v>4792.8999999999996</v>
      </c>
      <c r="M104" s="36">
        <v>4792.8999999999996</v>
      </c>
      <c r="N104" s="34">
        <v>5772.7</v>
      </c>
      <c r="O104" s="34">
        <v>5229.7</v>
      </c>
      <c r="P104" s="34">
        <v>5190.2</v>
      </c>
      <c r="Q104" s="34">
        <v>39.5</v>
      </c>
      <c r="R104" s="45"/>
      <c r="S104" s="45">
        <v>5407.8</v>
      </c>
      <c r="T104" s="68">
        <v>5407.8</v>
      </c>
      <c r="U104" s="71"/>
      <c r="V104" s="68">
        <v>0</v>
      </c>
      <c r="W104" s="71"/>
      <c r="X104" s="45"/>
      <c r="Y104" s="68">
        <v>5407.8</v>
      </c>
      <c r="Z104" s="71"/>
      <c r="AA104" s="68">
        <v>5407.8</v>
      </c>
      <c r="AB104" s="71"/>
      <c r="AC104" s="68">
        <v>0</v>
      </c>
      <c r="AD104" s="71"/>
    </row>
    <row r="105" spans="1:30" ht="66" x14ac:dyDescent="0.3">
      <c r="A105" s="13" t="s">
        <v>284</v>
      </c>
      <c r="B105" s="17" t="s">
        <v>239</v>
      </c>
      <c r="C105" s="67" t="s">
        <v>373</v>
      </c>
      <c r="D105" s="66"/>
      <c r="E105" s="66"/>
      <c r="F105" s="66"/>
      <c r="G105" s="22"/>
      <c r="H105" s="22"/>
      <c r="I105" s="22"/>
      <c r="J105" s="26" t="s">
        <v>292</v>
      </c>
      <c r="K105" s="26" t="s">
        <v>296</v>
      </c>
      <c r="L105" s="34">
        <v>4792.8999999999996</v>
      </c>
      <c r="M105" s="34">
        <v>4792.8999999999996</v>
      </c>
      <c r="N105" s="34">
        <v>5772.7</v>
      </c>
      <c r="O105" s="34">
        <v>5229.7</v>
      </c>
      <c r="P105" s="34">
        <v>5190.2</v>
      </c>
      <c r="Q105" s="34">
        <v>39.5</v>
      </c>
      <c r="R105" s="45"/>
      <c r="S105" s="45">
        <v>5407.8</v>
      </c>
      <c r="T105" s="68">
        <v>5407.8</v>
      </c>
      <c r="U105" s="119"/>
      <c r="V105" s="41"/>
      <c r="W105" s="43">
        <v>0</v>
      </c>
      <c r="X105" s="45"/>
      <c r="Y105" s="41"/>
      <c r="Z105" s="43">
        <v>5407.8</v>
      </c>
      <c r="AA105" s="41"/>
      <c r="AB105" s="43">
        <v>5407.8</v>
      </c>
      <c r="AC105" s="41"/>
      <c r="AD105" s="43">
        <v>0</v>
      </c>
    </row>
    <row r="106" spans="1:30" ht="86.4" x14ac:dyDescent="0.3">
      <c r="A106" s="23" t="s">
        <v>139</v>
      </c>
      <c r="B106" s="21" t="s">
        <v>142</v>
      </c>
      <c r="C106" s="62" t="s">
        <v>372</v>
      </c>
      <c r="D106" s="65"/>
      <c r="E106" s="65"/>
      <c r="F106" s="62" t="s">
        <v>363</v>
      </c>
      <c r="G106" s="22"/>
      <c r="H106" s="22"/>
      <c r="I106" s="22"/>
      <c r="J106" s="30" t="s">
        <v>315</v>
      </c>
      <c r="K106" s="30" t="s">
        <v>316</v>
      </c>
      <c r="L106" s="36">
        <v>5062.8999999999996</v>
      </c>
      <c r="M106" s="34">
        <v>4816</v>
      </c>
      <c r="N106" s="34">
        <v>16500.3</v>
      </c>
      <c r="O106" s="34">
        <v>18396</v>
      </c>
      <c r="P106" s="34">
        <v>18396</v>
      </c>
      <c r="Q106" s="34">
        <v>0</v>
      </c>
      <c r="R106" s="45"/>
      <c r="S106" s="45">
        <v>11173.2</v>
      </c>
      <c r="T106" s="68">
        <v>11173.2</v>
      </c>
      <c r="U106" s="71"/>
      <c r="V106" s="68">
        <v>0</v>
      </c>
      <c r="W106" s="71"/>
      <c r="X106" s="45"/>
      <c r="Y106" s="68">
        <v>11013.2</v>
      </c>
      <c r="Z106" s="71"/>
      <c r="AA106" s="68">
        <v>11013.2</v>
      </c>
      <c r="AB106" s="71"/>
      <c r="AC106" s="68">
        <v>0</v>
      </c>
      <c r="AD106" s="71"/>
    </row>
    <row r="107" spans="1:30" ht="118.8" x14ac:dyDescent="0.3">
      <c r="A107" s="20" t="s">
        <v>141</v>
      </c>
      <c r="B107" s="21" t="s">
        <v>145</v>
      </c>
      <c r="C107" s="66"/>
      <c r="D107" s="66"/>
      <c r="E107" s="66"/>
      <c r="F107" s="66"/>
      <c r="G107" s="22"/>
      <c r="H107" s="22"/>
      <c r="I107" s="22"/>
      <c r="J107" s="26"/>
      <c r="K107" s="26"/>
      <c r="L107" s="34">
        <f t="shared" ref="L107:P107" si="16">L108+L153</f>
        <v>507100.6999999999</v>
      </c>
      <c r="M107" s="34">
        <f t="shared" si="16"/>
        <v>505978.30000000005</v>
      </c>
      <c r="N107" s="34">
        <f t="shared" si="16"/>
        <v>518601.60000000003</v>
      </c>
      <c r="O107" s="34">
        <f>SUM(O110:O153)</f>
        <v>507968.00000000012</v>
      </c>
      <c r="P107" s="34">
        <f t="shared" si="16"/>
        <v>507288.10000000009</v>
      </c>
      <c r="Q107" s="34">
        <f t="shared" ref="Q107" si="17">Q108+Q153</f>
        <v>679.9</v>
      </c>
      <c r="R107" s="45">
        <f t="shared" ref="R107" si="18">R108+R153</f>
        <v>0</v>
      </c>
      <c r="S107" s="45">
        <f t="shared" ref="S107" si="19">S108+S153</f>
        <v>509950.8000000001</v>
      </c>
      <c r="T107" s="68">
        <f>T108+T153</f>
        <v>509950.8000000001</v>
      </c>
      <c r="U107" s="119"/>
      <c r="V107" s="68">
        <f>V108+V153</f>
        <v>0</v>
      </c>
      <c r="W107" s="69"/>
      <c r="X107" s="45">
        <f>X108+X153</f>
        <v>0</v>
      </c>
      <c r="Y107" s="68">
        <f>Y108+Y153</f>
        <v>510911.10000000009</v>
      </c>
      <c r="Z107" s="71"/>
      <c r="AA107" s="68">
        <f>AA108+AA153</f>
        <v>510911.10000000009</v>
      </c>
      <c r="AB107" s="71"/>
      <c r="AC107" s="68">
        <f>AC108+AC153</f>
        <v>0</v>
      </c>
      <c r="AD107" s="71"/>
    </row>
    <row r="108" spans="1:30" ht="48.6" customHeight="1" x14ac:dyDescent="0.3">
      <c r="A108" s="19" t="s">
        <v>143</v>
      </c>
      <c r="B108" s="17" t="s">
        <v>240</v>
      </c>
      <c r="C108" s="66"/>
      <c r="D108" s="66"/>
      <c r="E108" s="66"/>
      <c r="F108" s="66"/>
      <c r="G108" s="22"/>
      <c r="H108" s="22"/>
      <c r="I108" s="22"/>
      <c r="J108" s="26"/>
      <c r="K108" s="26"/>
      <c r="L108" s="34">
        <f>L109+L110+L111+L112+L113+L114+L115+L116+L117+L118+L119+L120+L121+L122+L123+L124+L125+L126+L127+L128+L129+L130+L131+L132+L133+L134+L135+L136+L137+L138+L139+L140+L141+L142+L143+L144+L145+L146+L147+L148+L149</f>
        <v>507100.6999999999</v>
      </c>
      <c r="M108" s="34">
        <f>M109+M110+M111+M112+M113+M114+M115+M116+M117+M118+M119+M120+M121+M122+M123+M124+M125+M126+M127+M128+M129+M130+M131+M132+M133+M134+M135+M136+M137+M138+M139+M140+M141+M142+M143+M144+M145+M146+M147+M148+M149</f>
        <v>505978.30000000005</v>
      </c>
      <c r="N108" s="34">
        <f>N109+N110+N111+N112+N113+N114+N115+N116+N117+N118+N119+N120+N121+N122+N123+N124+N125+N126+N127+N128+N129+N130+N131+N132+N133+N134+N135+N136+N137+N138+N139+N140+N141+N142+N143+N144+N145+N146+N147+N148+N149+N150+N151+N152</f>
        <v>518601.60000000003</v>
      </c>
      <c r="O108" s="34">
        <f>O109+O110+O111+O112+O113+O114+O115+O116+O117+O118+O119+O120+O121+O122+O123+O124+O125+O126+O127+O128+O129+O130+O131+O132+O133+O134+O135+O136+O137+O138+O139+O140+O141+O142+O143+O144+O145+O146+O147+O148+O149+O150+O151+O152</f>
        <v>507968.00000000012</v>
      </c>
      <c r="P108" s="34">
        <f>P109+P110+P111+P112+P113+P114+P115+P116+P117+P118+P119+P120+P121+P122+P123+P124+P125+P126+P127+P128+P129+P130+P131+P132+P133+P134+P135+P136+P137+P138+P139+P140+P141+P142+P143+P144+P145+P146+P147+P148+P149+P150+P151+P152</f>
        <v>507288.10000000009</v>
      </c>
      <c r="Q108" s="34">
        <f>Q109+Q110+Q111+Q112+Q113+Q114+Q115+Q116+Q117+Q118+Q119+Q120+Q121+Q122+Q123+Q124+Q125+Q126+Q127+Q128+Q129+Q130+Q131+Q132+Q133+Q134+Q135+Q136+Q137+Q138+Q139+Q140+Q141+Q142+Q143+Q144+Q145+Q146+Q147+Q148+Q149+Q150+Q151+Q152</f>
        <v>679.9</v>
      </c>
      <c r="R108" s="45">
        <f t="shared" ref="R108:S108" si="20">R109+R110+R111+R112+R113+R114+R115+R116+R117+R118+R119+R120+R121+R122+R123+R124+R125+R126+R127+R128+R129+R130+R131+R132+R133+R134+R135+R136+R137+R138+R139+R140+R141+R142+R143+R144+R145+R146+R147+R148+R149+R150+R151+R152</f>
        <v>0</v>
      </c>
      <c r="S108" s="45">
        <f t="shared" si="20"/>
        <v>509950.8000000001</v>
      </c>
      <c r="T108" s="68">
        <f>SUM(T110:U153)</f>
        <v>509950.8000000001</v>
      </c>
      <c r="U108" s="119"/>
      <c r="V108" s="68">
        <f>SUM(V110:W153)</f>
        <v>0</v>
      </c>
      <c r="W108" s="119"/>
      <c r="X108" s="45"/>
      <c r="Y108" s="68">
        <f>SUM(Y110:Z153)</f>
        <v>510911.10000000009</v>
      </c>
      <c r="Z108" s="71"/>
      <c r="AA108" s="68">
        <f>SUM(AA110:AB153)</f>
        <v>510911.10000000009</v>
      </c>
      <c r="AB108" s="71"/>
      <c r="AC108" s="68">
        <f>SUM(AC109:AD148)</f>
        <v>0</v>
      </c>
      <c r="AD108" s="71"/>
    </row>
    <row r="109" spans="1:30" ht="64.5" customHeight="1" x14ac:dyDescent="0.3">
      <c r="A109" s="19" t="s">
        <v>150</v>
      </c>
      <c r="B109" s="17" t="s">
        <v>241</v>
      </c>
      <c r="C109" s="63"/>
      <c r="D109" s="63"/>
      <c r="E109" s="63"/>
      <c r="F109" s="63"/>
      <c r="G109" s="18"/>
      <c r="H109" s="18"/>
      <c r="I109" s="18"/>
      <c r="J109" s="27"/>
      <c r="K109" s="27"/>
      <c r="L109" s="32"/>
      <c r="M109" s="32"/>
      <c r="N109" s="32"/>
      <c r="O109" s="32"/>
      <c r="P109" s="32"/>
      <c r="Q109" s="32"/>
      <c r="R109" s="44"/>
      <c r="S109" s="44"/>
      <c r="T109" s="70"/>
      <c r="U109" s="71"/>
      <c r="V109" s="70"/>
      <c r="W109" s="71"/>
      <c r="X109" s="44"/>
      <c r="Y109" s="70"/>
      <c r="Z109" s="71"/>
      <c r="AA109" s="70"/>
      <c r="AB109" s="71"/>
      <c r="AC109" s="70"/>
      <c r="AD109" s="71"/>
    </row>
    <row r="110" spans="1:30" ht="106.2" customHeight="1" x14ac:dyDescent="0.3">
      <c r="A110" s="19" t="s">
        <v>151</v>
      </c>
      <c r="B110" s="17" t="s">
        <v>242</v>
      </c>
      <c r="C110" s="63"/>
      <c r="D110" s="63"/>
      <c r="E110" s="63"/>
      <c r="F110" s="62" t="s">
        <v>414</v>
      </c>
      <c r="G110" s="18"/>
      <c r="H110" s="18"/>
      <c r="I110" s="18"/>
      <c r="J110" s="27" t="s">
        <v>307</v>
      </c>
      <c r="K110" s="27" t="s">
        <v>292</v>
      </c>
      <c r="L110" s="32">
        <v>183657.2</v>
      </c>
      <c r="M110" s="32">
        <v>183657.2</v>
      </c>
      <c r="N110" s="32">
        <v>187650.5</v>
      </c>
      <c r="O110" s="32">
        <v>179134</v>
      </c>
      <c r="P110" s="32">
        <v>178776.2</v>
      </c>
      <c r="Q110" s="32">
        <v>357.8</v>
      </c>
      <c r="R110" s="44"/>
      <c r="S110" s="44">
        <v>179134</v>
      </c>
      <c r="T110" s="70">
        <v>179134</v>
      </c>
      <c r="U110" s="71"/>
      <c r="V110" s="70"/>
      <c r="W110" s="71"/>
      <c r="X110" s="44"/>
      <c r="Y110" s="70">
        <v>179134</v>
      </c>
      <c r="Z110" s="71"/>
      <c r="AA110" s="70">
        <v>179134</v>
      </c>
      <c r="AB110" s="71"/>
      <c r="AC110" s="70">
        <v>0</v>
      </c>
      <c r="AD110" s="71"/>
    </row>
    <row r="111" spans="1:30" ht="118.8" x14ac:dyDescent="0.3">
      <c r="A111" s="19" t="s">
        <v>152</v>
      </c>
      <c r="B111" s="17" t="s">
        <v>243</v>
      </c>
      <c r="C111" s="63"/>
      <c r="D111" s="63"/>
      <c r="E111" s="63"/>
      <c r="F111" s="63"/>
      <c r="G111" s="18"/>
      <c r="H111" s="18"/>
      <c r="I111" s="18"/>
      <c r="J111" s="27"/>
      <c r="K111" s="27"/>
      <c r="L111" s="32"/>
      <c r="M111" s="32"/>
      <c r="N111" s="32"/>
      <c r="O111" s="32"/>
      <c r="P111" s="32"/>
      <c r="Q111" s="32"/>
      <c r="R111" s="44"/>
      <c r="S111" s="44"/>
      <c r="T111" s="70"/>
      <c r="U111" s="71"/>
      <c r="V111" s="70"/>
      <c r="W111" s="71"/>
      <c r="X111" s="44"/>
      <c r="Y111" s="70"/>
      <c r="Z111" s="71"/>
      <c r="AA111" s="70"/>
      <c r="AB111" s="71"/>
      <c r="AC111" s="70"/>
      <c r="AD111" s="71"/>
    </row>
    <row r="112" spans="1:30" ht="82.8" x14ac:dyDescent="0.3">
      <c r="A112" s="19" t="s">
        <v>153</v>
      </c>
      <c r="B112" s="17" t="s">
        <v>244</v>
      </c>
      <c r="C112" s="63"/>
      <c r="D112" s="63"/>
      <c r="E112" s="63"/>
      <c r="F112" s="62" t="s">
        <v>406</v>
      </c>
      <c r="G112" s="18"/>
      <c r="H112" s="18"/>
      <c r="I112" s="18"/>
      <c r="J112" s="29" t="s">
        <v>327</v>
      </c>
      <c r="K112" s="29" t="s">
        <v>328</v>
      </c>
      <c r="L112" s="37">
        <v>1033.7</v>
      </c>
      <c r="M112" s="37">
        <v>1033.7</v>
      </c>
      <c r="N112" s="32">
        <v>452.9</v>
      </c>
      <c r="O112" s="32">
        <v>458.7</v>
      </c>
      <c r="P112" s="32">
        <v>458.7</v>
      </c>
      <c r="Q112" s="32">
        <v>0</v>
      </c>
      <c r="R112" s="44"/>
      <c r="S112" s="44">
        <v>458.7</v>
      </c>
      <c r="T112" s="70">
        <v>458.7</v>
      </c>
      <c r="U112" s="71"/>
      <c r="V112" s="70">
        <v>0</v>
      </c>
      <c r="W112" s="71"/>
      <c r="X112" s="44"/>
      <c r="Y112" s="70">
        <v>458.7</v>
      </c>
      <c r="Z112" s="71"/>
      <c r="AA112" s="70">
        <v>458.7</v>
      </c>
      <c r="AB112" s="71"/>
      <c r="AC112" s="70">
        <v>0</v>
      </c>
      <c r="AD112" s="71"/>
    </row>
    <row r="113" spans="1:30" ht="52.2" x14ac:dyDescent="0.3">
      <c r="A113" s="19" t="s">
        <v>154</v>
      </c>
      <c r="B113" s="17" t="s">
        <v>245</v>
      </c>
      <c r="C113" s="63"/>
      <c r="D113" s="63"/>
      <c r="E113" s="63"/>
      <c r="F113" s="62" t="s">
        <v>405</v>
      </c>
      <c r="G113" s="18"/>
      <c r="H113" s="18"/>
      <c r="I113" s="18"/>
      <c r="J113" s="27" t="s">
        <v>294</v>
      </c>
      <c r="K113" s="27" t="s">
        <v>293</v>
      </c>
      <c r="L113" s="32">
        <v>3620.1</v>
      </c>
      <c r="M113" s="32">
        <v>3620.1</v>
      </c>
      <c r="N113" s="32">
        <v>5063</v>
      </c>
      <c r="O113" s="32">
        <v>3807.9</v>
      </c>
      <c r="P113" s="32">
        <v>3807.9</v>
      </c>
      <c r="Q113" s="32">
        <v>0</v>
      </c>
      <c r="R113" s="44"/>
      <c r="S113" s="44">
        <v>3807.9</v>
      </c>
      <c r="T113" s="70">
        <v>3807.9</v>
      </c>
      <c r="U113" s="71"/>
      <c r="V113" s="70">
        <v>0</v>
      </c>
      <c r="W113" s="71"/>
      <c r="X113" s="44"/>
      <c r="Y113" s="70">
        <v>3807.9</v>
      </c>
      <c r="Z113" s="71"/>
      <c r="AA113" s="70">
        <v>3807.9</v>
      </c>
      <c r="AB113" s="71"/>
      <c r="AC113" s="70">
        <v>0</v>
      </c>
      <c r="AD113" s="71"/>
    </row>
    <row r="114" spans="1:30" ht="105.6" x14ac:dyDescent="0.3">
      <c r="A114" s="19" t="s">
        <v>155</v>
      </c>
      <c r="B114" s="17" t="s">
        <v>246</v>
      </c>
      <c r="C114" s="63"/>
      <c r="D114" s="63"/>
      <c r="E114" s="63"/>
      <c r="F114" s="62" t="s">
        <v>414</v>
      </c>
      <c r="G114" s="18"/>
      <c r="H114" s="18"/>
      <c r="I114" s="18"/>
      <c r="J114" s="27" t="s">
        <v>307</v>
      </c>
      <c r="K114" s="27" t="s">
        <v>301</v>
      </c>
      <c r="L114" s="32">
        <v>671.2</v>
      </c>
      <c r="M114" s="32">
        <v>671.2</v>
      </c>
      <c r="N114" s="32">
        <v>951.7</v>
      </c>
      <c r="O114" s="32">
        <v>992.4</v>
      </c>
      <c r="P114" s="32">
        <v>987.2</v>
      </c>
      <c r="Q114" s="32">
        <v>5.2</v>
      </c>
      <c r="R114" s="44"/>
      <c r="S114" s="44">
        <v>992.4</v>
      </c>
      <c r="T114" s="70">
        <v>992.4</v>
      </c>
      <c r="U114" s="71"/>
      <c r="V114" s="70">
        <v>0</v>
      </c>
      <c r="W114" s="71"/>
      <c r="X114" s="44"/>
      <c r="Y114" s="70">
        <v>992.4</v>
      </c>
      <c r="Z114" s="71"/>
      <c r="AA114" s="70">
        <v>992.4</v>
      </c>
      <c r="AB114" s="71"/>
      <c r="AC114" s="70">
        <v>0</v>
      </c>
      <c r="AD114" s="71"/>
    </row>
    <row r="115" spans="1:30" ht="82.8" x14ac:dyDescent="0.3">
      <c r="A115" s="19" t="s">
        <v>156</v>
      </c>
      <c r="B115" s="17" t="s">
        <v>247</v>
      </c>
      <c r="C115" s="63"/>
      <c r="D115" s="63"/>
      <c r="E115" s="63"/>
      <c r="F115" s="62" t="s">
        <v>406</v>
      </c>
      <c r="G115" s="18"/>
      <c r="H115" s="18"/>
      <c r="I115" s="18"/>
      <c r="J115" s="27" t="s">
        <v>292</v>
      </c>
      <c r="K115" s="27" t="s">
        <v>294</v>
      </c>
      <c r="L115" s="32">
        <v>420.8</v>
      </c>
      <c r="M115" s="32">
        <v>420.8</v>
      </c>
      <c r="N115" s="32">
        <v>1165.0999999999999</v>
      </c>
      <c r="O115" s="32">
        <v>1179.0999999999999</v>
      </c>
      <c r="P115" s="32">
        <v>1179.0999999999999</v>
      </c>
      <c r="Q115" s="32">
        <v>0</v>
      </c>
      <c r="R115" s="44"/>
      <c r="S115" s="44">
        <v>1179.0999999999999</v>
      </c>
      <c r="T115" s="70">
        <v>1179.0999999999999</v>
      </c>
      <c r="U115" s="71"/>
      <c r="V115" s="70">
        <v>0</v>
      </c>
      <c r="W115" s="71"/>
      <c r="X115" s="44"/>
      <c r="Y115" s="70">
        <v>1179.0999999999999</v>
      </c>
      <c r="Z115" s="71"/>
      <c r="AA115" s="70">
        <v>1179.0999999999999</v>
      </c>
      <c r="AB115" s="71"/>
      <c r="AC115" s="70">
        <v>0</v>
      </c>
      <c r="AD115" s="71"/>
    </row>
    <row r="116" spans="1:30" ht="103.2" x14ac:dyDescent="0.3">
      <c r="A116" s="19" t="s">
        <v>157</v>
      </c>
      <c r="B116" s="17" t="s">
        <v>248</v>
      </c>
      <c r="C116" s="63"/>
      <c r="D116" s="63"/>
      <c r="E116" s="63"/>
      <c r="F116" s="62" t="s">
        <v>414</v>
      </c>
      <c r="G116" s="18"/>
      <c r="H116" s="18"/>
      <c r="I116" s="18"/>
      <c r="J116" s="27" t="s">
        <v>307</v>
      </c>
      <c r="K116" s="27" t="s">
        <v>308</v>
      </c>
      <c r="L116" s="32">
        <v>259046.6</v>
      </c>
      <c r="M116" s="32">
        <v>258776.3</v>
      </c>
      <c r="N116" s="32">
        <v>261308.1</v>
      </c>
      <c r="O116" s="32">
        <v>253562.2</v>
      </c>
      <c r="P116" s="32">
        <v>253245.3</v>
      </c>
      <c r="Q116" s="32">
        <v>316.89999999999998</v>
      </c>
      <c r="R116" s="44"/>
      <c r="S116" s="44">
        <v>253562.2</v>
      </c>
      <c r="T116" s="70">
        <v>253562.2</v>
      </c>
      <c r="U116" s="71"/>
      <c r="V116" s="70">
        <v>0</v>
      </c>
      <c r="W116" s="71"/>
      <c r="X116" s="44"/>
      <c r="Y116" s="70">
        <v>253562.2</v>
      </c>
      <c r="Z116" s="71"/>
      <c r="AA116" s="70">
        <v>253562.2</v>
      </c>
      <c r="AB116" s="71"/>
      <c r="AC116" s="70">
        <v>0</v>
      </c>
      <c r="AD116" s="71"/>
    </row>
    <row r="117" spans="1:30" ht="52.8" x14ac:dyDescent="0.3">
      <c r="A117" s="19" t="s">
        <v>158</v>
      </c>
      <c r="B117" s="17" t="s">
        <v>249</v>
      </c>
      <c r="C117" s="63"/>
      <c r="D117" s="63"/>
      <c r="E117" s="63"/>
      <c r="F117" s="63"/>
      <c r="G117" s="18"/>
      <c r="H117" s="18"/>
      <c r="I117" s="18"/>
      <c r="J117" s="27"/>
      <c r="K117" s="27"/>
      <c r="L117" s="32"/>
      <c r="M117" s="32"/>
      <c r="N117" s="32"/>
      <c r="O117" s="32"/>
      <c r="P117" s="32"/>
      <c r="Q117" s="32"/>
      <c r="R117" s="44"/>
      <c r="S117" s="44"/>
      <c r="T117" s="70"/>
      <c r="U117" s="71"/>
      <c r="V117" s="70"/>
      <c r="W117" s="71"/>
      <c r="X117" s="44"/>
      <c r="Y117" s="70"/>
      <c r="Z117" s="71"/>
      <c r="AA117" s="70"/>
      <c r="AB117" s="71"/>
      <c r="AC117" s="70"/>
      <c r="AD117" s="71"/>
    </row>
    <row r="118" spans="1:30" ht="105.6" x14ac:dyDescent="0.3">
      <c r="A118" s="13" t="s">
        <v>159</v>
      </c>
      <c r="B118" s="17" t="s">
        <v>250</v>
      </c>
      <c r="C118" s="63"/>
      <c r="D118" s="63"/>
      <c r="E118" s="63"/>
      <c r="F118" s="62" t="s">
        <v>409</v>
      </c>
      <c r="G118" s="18"/>
      <c r="H118" s="18"/>
      <c r="I118" s="18"/>
      <c r="J118" s="27" t="s">
        <v>304</v>
      </c>
      <c r="K118" s="27" t="s">
        <v>294</v>
      </c>
      <c r="L118" s="32">
        <v>8653.6</v>
      </c>
      <c r="M118" s="32">
        <v>8590.5</v>
      </c>
      <c r="N118" s="32">
        <v>10970.8</v>
      </c>
      <c r="O118" s="32">
        <v>11324.3</v>
      </c>
      <c r="P118" s="32">
        <v>11324.3</v>
      </c>
      <c r="Q118" s="32">
        <v>0</v>
      </c>
      <c r="R118" s="44"/>
      <c r="S118" s="44">
        <v>11324.3</v>
      </c>
      <c r="T118" s="70">
        <v>11324.3</v>
      </c>
      <c r="U118" s="71"/>
      <c r="V118" s="70">
        <v>0</v>
      </c>
      <c r="W118" s="71"/>
      <c r="X118" s="44"/>
      <c r="Y118" s="70">
        <v>11324.3</v>
      </c>
      <c r="Z118" s="71"/>
      <c r="AA118" s="70">
        <v>11324.3</v>
      </c>
      <c r="AB118" s="71"/>
      <c r="AC118" s="70">
        <v>0</v>
      </c>
      <c r="AD118" s="71"/>
    </row>
    <row r="119" spans="1:30" ht="52.8" x14ac:dyDescent="0.3">
      <c r="A119" s="13" t="s">
        <v>160</v>
      </c>
      <c r="B119" s="17" t="s">
        <v>251</v>
      </c>
      <c r="C119" s="63"/>
      <c r="D119" s="63"/>
      <c r="E119" s="63"/>
      <c r="F119" s="63"/>
      <c r="G119" s="18"/>
      <c r="H119" s="18"/>
      <c r="I119" s="18"/>
      <c r="J119" s="27"/>
      <c r="K119" s="27"/>
      <c r="L119" s="32"/>
      <c r="M119" s="32"/>
      <c r="N119" s="32"/>
      <c r="O119" s="32"/>
      <c r="P119" s="32"/>
      <c r="Q119" s="32"/>
      <c r="R119" s="44"/>
      <c r="S119" s="44"/>
      <c r="T119" s="70"/>
      <c r="U119" s="71"/>
      <c r="V119" s="70"/>
      <c r="W119" s="71"/>
      <c r="X119" s="44"/>
      <c r="Y119" s="70"/>
      <c r="Z119" s="71"/>
      <c r="AA119" s="70"/>
      <c r="AB119" s="71"/>
      <c r="AC119" s="70"/>
      <c r="AD119" s="71"/>
    </row>
    <row r="120" spans="1:30" ht="66" x14ac:dyDescent="0.3">
      <c r="A120" s="13" t="s">
        <v>161</v>
      </c>
      <c r="B120" s="17" t="s">
        <v>252</v>
      </c>
      <c r="C120" s="63"/>
      <c r="D120" s="63"/>
      <c r="E120" s="63"/>
      <c r="F120" s="62" t="s">
        <v>405</v>
      </c>
      <c r="G120" s="18"/>
      <c r="H120" s="18"/>
      <c r="I120" s="18"/>
      <c r="J120" s="27" t="s">
        <v>294</v>
      </c>
      <c r="K120" s="27" t="s">
        <v>293</v>
      </c>
      <c r="L120" s="32">
        <v>0</v>
      </c>
      <c r="M120" s="32">
        <v>0</v>
      </c>
      <c r="N120" s="32">
        <v>512.4</v>
      </c>
      <c r="O120" s="32">
        <v>0</v>
      </c>
      <c r="P120" s="32">
        <v>0</v>
      </c>
      <c r="Q120" s="32">
        <v>0</v>
      </c>
      <c r="R120" s="44"/>
      <c r="S120" s="44">
        <v>0</v>
      </c>
      <c r="T120" s="70">
        <v>0</v>
      </c>
      <c r="U120" s="71"/>
      <c r="V120" s="70">
        <v>0</v>
      </c>
      <c r="W120" s="71"/>
      <c r="X120" s="44"/>
      <c r="Y120" s="70">
        <v>0</v>
      </c>
      <c r="Z120" s="71"/>
      <c r="AA120" s="70">
        <v>0</v>
      </c>
      <c r="AB120" s="71"/>
      <c r="AC120" s="70">
        <v>0</v>
      </c>
      <c r="AD120" s="71"/>
    </row>
    <row r="121" spans="1:30" ht="52.2" x14ac:dyDescent="0.3">
      <c r="A121" s="13" t="s">
        <v>162</v>
      </c>
      <c r="B121" s="17" t="s">
        <v>253</v>
      </c>
      <c r="C121" s="63"/>
      <c r="D121" s="63"/>
      <c r="E121" s="63"/>
      <c r="F121" s="62" t="s">
        <v>405</v>
      </c>
      <c r="G121" s="18"/>
      <c r="H121" s="18"/>
      <c r="I121" s="18"/>
      <c r="J121" s="27" t="s">
        <v>294</v>
      </c>
      <c r="K121" s="27" t="s">
        <v>293</v>
      </c>
      <c r="L121" s="32">
        <v>3446.1</v>
      </c>
      <c r="M121" s="32">
        <v>3446.1</v>
      </c>
      <c r="N121" s="32">
        <v>4827.7</v>
      </c>
      <c r="O121" s="32">
        <v>4056.9</v>
      </c>
      <c r="P121" s="32">
        <v>4056.9</v>
      </c>
      <c r="Q121" s="32">
        <v>0</v>
      </c>
      <c r="R121" s="44"/>
      <c r="S121" s="44">
        <v>4056.9</v>
      </c>
      <c r="T121" s="70">
        <v>4056.9</v>
      </c>
      <c r="U121" s="71"/>
      <c r="V121" s="70">
        <v>0</v>
      </c>
      <c r="W121" s="71"/>
      <c r="X121" s="44"/>
      <c r="Y121" s="70">
        <v>4056.9</v>
      </c>
      <c r="Z121" s="71"/>
      <c r="AA121" s="70">
        <v>4056.9</v>
      </c>
      <c r="AB121" s="71"/>
      <c r="AC121" s="70">
        <v>0</v>
      </c>
      <c r="AD121" s="71"/>
    </row>
    <row r="122" spans="1:30" ht="158.4" x14ac:dyDescent="0.3">
      <c r="A122" s="19" t="s">
        <v>163</v>
      </c>
      <c r="B122" s="17" t="s">
        <v>254</v>
      </c>
      <c r="C122" s="63"/>
      <c r="D122" s="63"/>
      <c r="E122" s="63"/>
      <c r="F122" s="62" t="s">
        <v>413</v>
      </c>
      <c r="G122" s="18"/>
      <c r="H122" s="18"/>
      <c r="I122" s="18"/>
      <c r="J122" s="29" t="s">
        <v>307</v>
      </c>
      <c r="K122" s="29" t="s">
        <v>308</v>
      </c>
      <c r="L122" s="32">
        <v>8486.6</v>
      </c>
      <c r="M122" s="32">
        <v>8486.6</v>
      </c>
      <c r="N122" s="32">
        <v>9058.2000000000007</v>
      </c>
      <c r="O122" s="32">
        <v>9006.5</v>
      </c>
      <c r="P122" s="32">
        <v>9006.5</v>
      </c>
      <c r="Q122" s="32">
        <v>0</v>
      </c>
      <c r="R122" s="44"/>
      <c r="S122" s="44">
        <v>9006.5</v>
      </c>
      <c r="T122" s="70">
        <v>9006.5</v>
      </c>
      <c r="U122" s="71"/>
      <c r="V122" s="70">
        <v>0</v>
      </c>
      <c r="W122" s="71"/>
      <c r="X122" s="44"/>
      <c r="Y122" s="70">
        <v>9006.5</v>
      </c>
      <c r="Z122" s="71"/>
      <c r="AA122" s="70">
        <v>9006.5</v>
      </c>
      <c r="AB122" s="71"/>
      <c r="AC122" s="70">
        <v>0</v>
      </c>
      <c r="AD122" s="71"/>
    </row>
    <row r="123" spans="1:30" ht="52.2" x14ac:dyDescent="0.3">
      <c r="A123" s="19" t="s">
        <v>164</v>
      </c>
      <c r="B123" s="17" t="s">
        <v>255</v>
      </c>
      <c r="C123" s="63"/>
      <c r="D123" s="63"/>
      <c r="E123" s="63"/>
      <c r="F123" s="62" t="s">
        <v>405</v>
      </c>
      <c r="G123" s="18"/>
      <c r="H123" s="18"/>
      <c r="I123" s="18"/>
      <c r="J123" s="27" t="s">
        <v>294</v>
      </c>
      <c r="K123" s="27" t="s">
        <v>293</v>
      </c>
      <c r="L123" s="32">
        <v>6194</v>
      </c>
      <c r="M123" s="32">
        <v>6193.9</v>
      </c>
      <c r="N123" s="32">
        <v>5329.1</v>
      </c>
      <c r="O123" s="32">
        <v>3664.7</v>
      </c>
      <c r="P123" s="32">
        <v>3664.7</v>
      </c>
      <c r="Q123" s="32">
        <v>0</v>
      </c>
      <c r="R123" s="44"/>
      <c r="S123" s="44">
        <v>3664.7</v>
      </c>
      <c r="T123" s="70">
        <v>3664.7</v>
      </c>
      <c r="U123" s="71"/>
      <c r="V123" s="70">
        <v>0</v>
      </c>
      <c r="W123" s="71"/>
      <c r="X123" s="44"/>
      <c r="Y123" s="70">
        <v>3664.7</v>
      </c>
      <c r="Z123" s="71"/>
      <c r="AA123" s="70">
        <v>3664.7</v>
      </c>
      <c r="AB123" s="71"/>
      <c r="AC123" s="70">
        <v>0</v>
      </c>
      <c r="AD123" s="71"/>
    </row>
    <row r="124" spans="1:30" ht="62.4" customHeight="1" x14ac:dyDescent="0.3">
      <c r="A124" s="13" t="s">
        <v>165</v>
      </c>
      <c r="B124" s="17" t="s">
        <v>256</v>
      </c>
      <c r="C124" s="63"/>
      <c r="D124" s="63"/>
      <c r="E124" s="63"/>
      <c r="F124" s="62" t="s">
        <v>405</v>
      </c>
      <c r="G124" s="18"/>
      <c r="H124" s="18"/>
      <c r="I124" s="18"/>
      <c r="J124" s="27" t="s">
        <v>294</v>
      </c>
      <c r="K124" s="27" t="s">
        <v>293</v>
      </c>
      <c r="L124" s="32">
        <v>23.5</v>
      </c>
      <c r="M124" s="32">
        <v>23.5</v>
      </c>
      <c r="N124" s="32">
        <v>14.2</v>
      </c>
      <c r="O124" s="32">
        <v>3.9</v>
      </c>
      <c r="P124" s="32">
        <v>3.9</v>
      </c>
      <c r="Q124" s="32">
        <v>0</v>
      </c>
      <c r="R124" s="44"/>
      <c r="S124" s="44">
        <v>2.4</v>
      </c>
      <c r="T124" s="70">
        <v>2.4</v>
      </c>
      <c r="U124" s="71"/>
      <c r="V124" s="70">
        <v>0</v>
      </c>
      <c r="W124" s="71"/>
      <c r="X124" s="44"/>
      <c r="Y124" s="70">
        <v>0</v>
      </c>
      <c r="Z124" s="71"/>
      <c r="AA124" s="70">
        <v>0</v>
      </c>
      <c r="AB124" s="71"/>
      <c r="AC124" s="70">
        <v>0</v>
      </c>
      <c r="AD124" s="71"/>
    </row>
    <row r="125" spans="1:30" ht="46.8" customHeight="1" x14ac:dyDescent="0.3">
      <c r="A125" s="19" t="s">
        <v>166</v>
      </c>
      <c r="B125" s="17" t="s">
        <v>257</v>
      </c>
      <c r="C125" s="63"/>
      <c r="D125" s="63"/>
      <c r="E125" s="63"/>
      <c r="F125" s="63"/>
      <c r="G125" s="18"/>
      <c r="H125" s="18"/>
      <c r="I125" s="18"/>
      <c r="J125" s="27"/>
      <c r="K125" s="27"/>
      <c r="L125" s="32"/>
      <c r="M125" s="32"/>
      <c r="N125" s="32"/>
      <c r="O125" s="32"/>
      <c r="P125" s="32"/>
      <c r="Q125" s="32"/>
      <c r="R125" s="44"/>
      <c r="S125" s="44"/>
      <c r="T125" s="70"/>
      <c r="U125" s="71"/>
      <c r="V125" s="70"/>
      <c r="W125" s="71"/>
      <c r="X125" s="44"/>
      <c r="Y125" s="70"/>
      <c r="Z125" s="71"/>
      <c r="AA125" s="70"/>
      <c r="AB125" s="71"/>
      <c r="AC125" s="70"/>
      <c r="AD125" s="71"/>
    </row>
    <row r="126" spans="1:30" ht="118.8" x14ac:dyDescent="0.3">
      <c r="A126" s="13" t="s">
        <v>167</v>
      </c>
      <c r="B126" s="17" t="s">
        <v>258</v>
      </c>
      <c r="C126" s="63"/>
      <c r="D126" s="63"/>
      <c r="E126" s="63"/>
      <c r="F126" s="62" t="s">
        <v>412</v>
      </c>
      <c r="G126" s="18"/>
      <c r="H126" s="18"/>
      <c r="I126" s="18"/>
      <c r="J126" s="27" t="s">
        <v>307</v>
      </c>
      <c r="K126" s="27" t="s">
        <v>307</v>
      </c>
      <c r="L126" s="32">
        <v>121.6</v>
      </c>
      <c r="M126" s="32">
        <v>47.6</v>
      </c>
      <c r="N126" s="32">
        <v>1114.8</v>
      </c>
      <c r="O126" s="32">
        <v>1173.5999999999999</v>
      </c>
      <c r="P126" s="32">
        <v>1173.5999999999999</v>
      </c>
      <c r="Q126" s="32">
        <v>0</v>
      </c>
      <c r="R126" s="44"/>
      <c r="S126" s="44">
        <v>1173.5999999999999</v>
      </c>
      <c r="T126" s="70">
        <v>1173.5999999999999</v>
      </c>
      <c r="U126" s="71"/>
      <c r="V126" s="70">
        <v>0</v>
      </c>
      <c r="W126" s="71"/>
      <c r="X126" s="44"/>
      <c r="Y126" s="70">
        <v>1173.5999999999999</v>
      </c>
      <c r="Z126" s="71"/>
      <c r="AA126" s="70">
        <v>1173.5999999999999</v>
      </c>
      <c r="AB126" s="71"/>
      <c r="AC126" s="70">
        <v>0</v>
      </c>
      <c r="AD126" s="71"/>
    </row>
    <row r="127" spans="1:30" ht="26.4" x14ac:dyDescent="0.3">
      <c r="A127" s="19" t="s">
        <v>168</v>
      </c>
      <c r="B127" s="17" t="s">
        <v>259</v>
      </c>
      <c r="C127" s="63"/>
      <c r="D127" s="63"/>
      <c r="E127" s="63"/>
      <c r="F127" s="63"/>
      <c r="G127" s="18"/>
      <c r="H127" s="18"/>
      <c r="I127" s="18"/>
      <c r="J127" s="27"/>
      <c r="K127" s="27"/>
      <c r="L127" s="32"/>
      <c r="M127" s="32"/>
      <c r="N127" s="32"/>
      <c r="O127" s="32"/>
      <c r="P127" s="32"/>
      <c r="Q127" s="32"/>
      <c r="R127" s="44"/>
      <c r="S127" s="44"/>
      <c r="T127" s="70"/>
      <c r="U127" s="71"/>
      <c r="V127" s="70"/>
      <c r="W127" s="71"/>
      <c r="X127" s="44"/>
      <c r="Y127" s="70"/>
      <c r="Z127" s="71"/>
      <c r="AA127" s="70"/>
      <c r="AB127" s="71"/>
      <c r="AC127" s="70"/>
      <c r="AD127" s="71"/>
    </row>
    <row r="128" spans="1:30" ht="52.8" x14ac:dyDescent="0.3">
      <c r="A128" s="19" t="s">
        <v>169</v>
      </c>
      <c r="B128" s="17" t="s">
        <v>260</v>
      </c>
      <c r="C128" s="63"/>
      <c r="D128" s="63"/>
      <c r="E128" s="63"/>
      <c r="F128" s="63"/>
      <c r="G128" s="18"/>
      <c r="H128" s="18"/>
      <c r="I128" s="18"/>
      <c r="J128" s="27"/>
      <c r="K128" s="27"/>
      <c r="L128" s="32"/>
      <c r="M128" s="32"/>
      <c r="N128" s="32"/>
      <c r="O128" s="32"/>
      <c r="P128" s="32"/>
      <c r="Q128" s="32"/>
      <c r="R128" s="44"/>
      <c r="S128" s="44"/>
      <c r="T128" s="70"/>
      <c r="U128" s="71"/>
      <c r="V128" s="70"/>
      <c r="W128" s="71"/>
      <c r="X128" s="44"/>
      <c r="Y128" s="70"/>
      <c r="Z128" s="71"/>
      <c r="AA128" s="70"/>
      <c r="AB128" s="71"/>
      <c r="AC128" s="70"/>
      <c r="AD128" s="71"/>
    </row>
    <row r="129" spans="1:30" ht="79.2" x14ac:dyDescent="0.3">
      <c r="A129" s="13" t="s">
        <v>170</v>
      </c>
      <c r="B129" s="17" t="s">
        <v>261</v>
      </c>
      <c r="C129" s="63"/>
      <c r="D129" s="63"/>
      <c r="E129" s="63"/>
      <c r="F129" s="63"/>
      <c r="G129" s="18"/>
      <c r="H129" s="18"/>
      <c r="I129" s="18"/>
      <c r="J129" s="27"/>
      <c r="K129" s="27"/>
      <c r="L129" s="32"/>
      <c r="M129" s="32"/>
      <c r="N129" s="32"/>
      <c r="O129" s="32"/>
      <c r="P129" s="32"/>
      <c r="Q129" s="32"/>
      <c r="R129" s="44"/>
      <c r="S129" s="44"/>
      <c r="T129" s="70"/>
      <c r="U129" s="71"/>
      <c r="V129" s="70"/>
      <c r="W129" s="71"/>
      <c r="X129" s="44"/>
      <c r="Y129" s="70"/>
      <c r="Z129" s="71"/>
      <c r="AA129" s="70"/>
      <c r="AB129" s="71"/>
      <c r="AC129" s="70"/>
      <c r="AD129" s="71"/>
    </row>
    <row r="130" spans="1:30" ht="95.4" customHeight="1" x14ac:dyDescent="0.3">
      <c r="A130" s="13" t="s">
        <v>171</v>
      </c>
      <c r="B130" s="17" t="s">
        <v>262</v>
      </c>
      <c r="C130" s="63"/>
      <c r="D130" s="63"/>
      <c r="E130" s="63"/>
      <c r="F130" s="62" t="s">
        <v>408</v>
      </c>
      <c r="G130" s="18"/>
      <c r="H130" s="18"/>
      <c r="I130" s="18"/>
      <c r="J130" s="27" t="s">
        <v>294</v>
      </c>
      <c r="K130" s="27" t="s">
        <v>293</v>
      </c>
      <c r="L130" s="32">
        <v>404</v>
      </c>
      <c r="M130" s="32">
        <v>403.5</v>
      </c>
      <c r="N130" s="32">
        <v>663.3</v>
      </c>
      <c r="O130" s="32">
        <v>481.4</v>
      </c>
      <c r="P130" s="32">
        <v>481.4</v>
      </c>
      <c r="Q130" s="32">
        <v>0</v>
      </c>
      <c r="R130" s="44"/>
      <c r="S130" s="44">
        <v>481.4</v>
      </c>
      <c r="T130" s="70">
        <v>481.4</v>
      </c>
      <c r="U130" s="71"/>
      <c r="V130" s="70">
        <v>0</v>
      </c>
      <c r="W130" s="71"/>
      <c r="X130" s="44"/>
      <c r="Y130" s="70">
        <v>481.4</v>
      </c>
      <c r="Z130" s="71"/>
      <c r="AA130" s="70">
        <v>481.4</v>
      </c>
      <c r="AB130" s="71"/>
      <c r="AC130" s="70">
        <v>0</v>
      </c>
      <c r="AD130" s="71"/>
    </row>
    <row r="131" spans="1:30" ht="66" x14ac:dyDescent="0.3">
      <c r="A131" s="13" t="s">
        <v>172</v>
      </c>
      <c r="B131" s="17" t="s">
        <v>263</v>
      </c>
      <c r="C131" s="63"/>
      <c r="D131" s="63"/>
      <c r="E131" s="63"/>
      <c r="F131" s="63"/>
      <c r="G131" s="18"/>
      <c r="H131" s="18"/>
      <c r="I131" s="18"/>
      <c r="J131" s="27"/>
      <c r="K131" s="27"/>
      <c r="L131" s="32"/>
      <c r="M131" s="32"/>
      <c r="N131" s="32"/>
      <c r="O131" s="32"/>
      <c r="P131" s="32"/>
      <c r="Q131" s="32"/>
      <c r="R131" s="44"/>
      <c r="S131" s="44"/>
      <c r="T131" s="70"/>
      <c r="U131" s="71"/>
      <c r="V131" s="70"/>
      <c r="W131" s="71"/>
      <c r="X131" s="44"/>
      <c r="Y131" s="70"/>
      <c r="Z131" s="71"/>
      <c r="AA131" s="70"/>
      <c r="AB131" s="71"/>
      <c r="AC131" s="70"/>
      <c r="AD131" s="71"/>
    </row>
    <row r="132" spans="1:30" ht="52.2" x14ac:dyDescent="0.3">
      <c r="A132" s="19" t="s">
        <v>173</v>
      </c>
      <c r="B132" s="17" t="s">
        <v>264</v>
      </c>
      <c r="C132" s="63"/>
      <c r="D132" s="63"/>
      <c r="E132" s="63"/>
      <c r="F132" s="62" t="s">
        <v>405</v>
      </c>
      <c r="G132" s="18"/>
      <c r="H132" s="18"/>
      <c r="I132" s="18"/>
      <c r="J132" s="27" t="s">
        <v>294</v>
      </c>
      <c r="K132" s="27" t="s">
        <v>293</v>
      </c>
      <c r="L132" s="32">
        <v>272</v>
      </c>
      <c r="M132" s="32">
        <v>272</v>
      </c>
      <c r="N132" s="32">
        <v>272</v>
      </c>
      <c r="O132" s="32">
        <v>0</v>
      </c>
      <c r="P132" s="32">
        <v>0</v>
      </c>
      <c r="Q132" s="32">
        <v>0</v>
      </c>
      <c r="R132" s="44"/>
      <c r="S132" s="44">
        <v>0</v>
      </c>
      <c r="T132" s="70">
        <v>0</v>
      </c>
      <c r="U132" s="71"/>
      <c r="V132" s="70">
        <v>0</v>
      </c>
      <c r="W132" s="71"/>
      <c r="X132" s="44"/>
      <c r="Y132" s="70">
        <v>0</v>
      </c>
      <c r="Z132" s="71"/>
      <c r="AA132" s="70">
        <v>0</v>
      </c>
      <c r="AB132" s="71"/>
      <c r="AC132" s="70">
        <v>0</v>
      </c>
      <c r="AD132" s="71"/>
    </row>
    <row r="133" spans="1:30" ht="105.6" x14ac:dyDescent="0.3">
      <c r="A133" s="19" t="s">
        <v>174</v>
      </c>
      <c r="B133" s="17" t="s">
        <v>265</v>
      </c>
      <c r="C133" s="63"/>
      <c r="D133" s="63"/>
      <c r="E133" s="63"/>
      <c r="F133" s="62" t="s">
        <v>411</v>
      </c>
      <c r="G133" s="18"/>
      <c r="H133" s="18"/>
      <c r="I133" s="18"/>
      <c r="J133" s="27" t="s">
        <v>304</v>
      </c>
      <c r="K133" s="27" t="s">
        <v>294</v>
      </c>
      <c r="L133" s="32">
        <v>0</v>
      </c>
      <c r="M133" s="32">
        <v>0</v>
      </c>
      <c r="N133" s="32">
        <v>114.6</v>
      </c>
      <c r="O133" s="32">
        <v>83.8</v>
      </c>
      <c r="P133" s="32">
        <v>83.8</v>
      </c>
      <c r="Q133" s="32">
        <v>0</v>
      </c>
      <c r="R133" s="44"/>
      <c r="S133" s="44">
        <v>0</v>
      </c>
      <c r="T133" s="70">
        <v>0</v>
      </c>
      <c r="U133" s="71"/>
      <c r="V133" s="70">
        <v>0</v>
      </c>
      <c r="W133" s="71"/>
      <c r="X133" s="44"/>
      <c r="Y133" s="70">
        <v>0</v>
      </c>
      <c r="Z133" s="71"/>
      <c r="AA133" s="70">
        <v>0</v>
      </c>
      <c r="AB133" s="71"/>
      <c r="AC133" s="70">
        <v>0</v>
      </c>
      <c r="AD133" s="71"/>
    </row>
    <row r="134" spans="1:30" ht="79.2" x14ac:dyDescent="0.3">
      <c r="A134" s="19" t="s">
        <v>175</v>
      </c>
      <c r="B134" s="17" t="s">
        <v>266</v>
      </c>
      <c r="C134" s="63"/>
      <c r="D134" s="63"/>
      <c r="E134" s="63"/>
      <c r="F134" s="63"/>
      <c r="G134" s="18"/>
      <c r="H134" s="18"/>
      <c r="I134" s="18"/>
      <c r="J134" s="27"/>
      <c r="K134" s="27"/>
      <c r="L134" s="32"/>
      <c r="M134" s="32"/>
      <c r="N134" s="32"/>
      <c r="O134" s="32"/>
      <c r="P134" s="32"/>
      <c r="Q134" s="32"/>
      <c r="R134" s="44"/>
      <c r="S134" s="44"/>
      <c r="T134" s="70"/>
      <c r="U134" s="71"/>
      <c r="V134" s="70"/>
      <c r="W134" s="71"/>
      <c r="X134" s="44"/>
      <c r="Y134" s="70"/>
      <c r="Z134" s="71"/>
      <c r="AA134" s="70"/>
      <c r="AB134" s="71"/>
      <c r="AC134" s="70"/>
      <c r="AD134" s="71"/>
    </row>
    <row r="135" spans="1:30" ht="66" x14ac:dyDescent="0.3">
      <c r="A135" s="19" t="s">
        <v>176</v>
      </c>
      <c r="B135" s="17" t="s">
        <v>267</v>
      </c>
      <c r="C135" s="63"/>
      <c r="D135" s="63"/>
      <c r="E135" s="63"/>
      <c r="F135" s="63"/>
      <c r="G135" s="18"/>
      <c r="H135" s="18"/>
      <c r="I135" s="18"/>
      <c r="J135" s="27"/>
      <c r="K135" s="27"/>
      <c r="L135" s="32"/>
      <c r="M135" s="32"/>
      <c r="N135" s="32"/>
      <c r="O135" s="32"/>
      <c r="P135" s="32"/>
      <c r="Q135" s="32"/>
      <c r="R135" s="44"/>
      <c r="S135" s="44"/>
      <c r="T135" s="70"/>
      <c r="U135" s="71"/>
      <c r="V135" s="70"/>
      <c r="W135" s="71"/>
      <c r="X135" s="44"/>
      <c r="Y135" s="70"/>
      <c r="Z135" s="71"/>
      <c r="AA135" s="70"/>
      <c r="AB135" s="71"/>
      <c r="AC135" s="70"/>
      <c r="AD135" s="71"/>
    </row>
    <row r="136" spans="1:30" ht="52.2" x14ac:dyDescent="0.3">
      <c r="A136" s="13" t="s">
        <v>177</v>
      </c>
      <c r="B136" s="17" t="s">
        <v>268</v>
      </c>
      <c r="C136" s="63"/>
      <c r="D136" s="63"/>
      <c r="E136" s="63"/>
      <c r="F136" s="62" t="s">
        <v>405</v>
      </c>
      <c r="G136" s="18"/>
      <c r="H136" s="18"/>
      <c r="I136" s="18"/>
      <c r="J136" s="27" t="s">
        <v>294</v>
      </c>
      <c r="K136" s="27" t="s">
        <v>293</v>
      </c>
      <c r="L136" s="32">
        <v>3276.3</v>
      </c>
      <c r="M136" s="32">
        <v>3276.3</v>
      </c>
      <c r="N136" s="32">
        <v>3499.4</v>
      </c>
      <c r="O136" s="32">
        <v>4944.7</v>
      </c>
      <c r="P136" s="32">
        <v>4944.7</v>
      </c>
      <c r="Q136" s="32">
        <v>0</v>
      </c>
      <c r="R136" s="44"/>
      <c r="S136" s="44">
        <v>4944.7</v>
      </c>
      <c r="T136" s="70">
        <v>4944.7</v>
      </c>
      <c r="U136" s="71"/>
      <c r="V136" s="70">
        <v>0</v>
      </c>
      <c r="W136" s="71"/>
      <c r="X136" s="44"/>
      <c r="Y136" s="70">
        <v>4944.7</v>
      </c>
      <c r="Z136" s="71"/>
      <c r="AA136" s="70">
        <v>4944.7</v>
      </c>
      <c r="AB136" s="71"/>
      <c r="AC136" s="70">
        <v>0</v>
      </c>
      <c r="AD136" s="71"/>
    </row>
    <row r="137" spans="1:30" ht="64.2" customHeight="1" x14ac:dyDescent="0.3">
      <c r="A137" s="19" t="s">
        <v>178</v>
      </c>
      <c r="B137" s="17" t="s">
        <v>269</v>
      </c>
      <c r="C137" s="63"/>
      <c r="D137" s="63"/>
      <c r="E137" s="63"/>
      <c r="F137" s="62" t="s">
        <v>411</v>
      </c>
      <c r="G137" s="18"/>
      <c r="H137" s="18"/>
      <c r="I137" s="18"/>
      <c r="J137" s="27" t="s">
        <v>304</v>
      </c>
      <c r="K137" s="27" t="s">
        <v>294</v>
      </c>
      <c r="L137" s="32">
        <v>10579.8</v>
      </c>
      <c r="M137" s="32">
        <v>9866.9</v>
      </c>
      <c r="N137" s="32">
        <v>8909.7000000000007</v>
      </c>
      <c r="O137" s="32">
        <v>14850</v>
      </c>
      <c r="P137" s="32">
        <v>14850</v>
      </c>
      <c r="Q137" s="32">
        <v>0</v>
      </c>
      <c r="R137" s="44"/>
      <c r="S137" s="44">
        <v>17820</v>
      </c>
      <c r="T137" s="70">
        <v>17820</v>
      </c>
      <c r="U137" s="71"/>
      <c r="V137" s="70">
        <v>0</v>
      </c>
      <c r="W137" s="71"/>
      <c r="X137" s="44"/>
      <c r="Y137" s="70">
        <v>18810</v>
      </c>
      <c r="Z137" s="71"/>
      <c r="AA137" s="70">
        <v>18810</v>
      </c>
      <c r="AB137" s="71"/>
      <c r="AC137" s="70">
        <v>0</v>
      </c>
      <c r="AD137" s="71"/>
    </row>
    <row r="138" spans="1:30" ht="52.8" x14ac:dyDescent="0.3">
      <c r="A138" s="19" t="s">
        <v>179</v>
      </c>
      <c r="B138" s="17" t="s">
        <v>270</v>
      </c>
      <c r="C138" s="63"/>
      <c r="D138" s="63"/>
      <c r="E138" s="63"/>
      <c r="F138" s="62" t="s">
        <v>405</v>
      </c>
      <c r="G138" s="18"/>
      <c r="H138" s="18"/>
      <c r="I138" s="18"/>
      <c r="J138" s="27" t="s">
        <v>294</v>
      </c>
      <c r="K138" s="27" t="s">
        <v>293</v>
      </c>
      <c r="L138" s="32">
        <v>250</v>
      </c>
      <c r="M138" s="32">
        <v>250</v>
      </c>
      <c r="N138" s="32">
        <v>0</v>
      </c>
      <c r="O138" s="32"/>
      <c r="P138" s="32"/>
      <c r="Q138" s="32"/>
      <c r="R138" s="44"/>
      <c r="S138" s="44"/>
      <c r="T138" s="70"/>
      <c r="U138" s="71"/>
      <c r="V138" s="70"/>
      <c r="W138" s="71"/>
      <c r="X138" s="44"/>
      <c r="Y138" s="70"/>
      <c r="Z138" s="71"/>
      <c r="AA138" s="70"/>
      <c r="AB138" s="71"/>
      <c r="AC138" s="70"/>
      <c r="AD138" s="71"/>
    </row>
    <row r="139" spans="1:30" ht="39.6" x14ac:dyDescent="0.3">
      <c r="A139" s="13" t="s">
        <v>180</v>
      </c>
      <c r="B139" s="17" t="s">
        <v>271</v>
      </c>
      <c r="C139" s="63"/>
      <c r="D139" s="63"/>
      <c r="E139" s="63"/>
      <c r="F139" s="63"/>
      <c r="G139" s="18"/>
      <c r="H139" s="18"/>
      <c r="I139" s="18"/>
      <c r="J139" s="27"/>
      <c r="K139" s="27"/>
      <c r="L139" s="32"/>
      <c r="M139" s="32"/>
      <c r="N139" s="32"/>
      <c r="O139" s="32"/>
      <c r="P139" s="32"/>
      <c r="Q139" s="32"/>
      <c r="R139" s="44"/>
      <c r="S139" s="44"/>
      <c r="T139" s="70"/>
      <c r="U139" s="71"/>
      <c r="V139" s="70"/>
      <c r="W139" s="71"/>
      <c r="X139" s="44"/>
      <c r="Y139" s="70"/>
      <c r="Z139" s="71"/>
      <c r="AA139" s="70"/>
      <c r="AB139" s="71"/>
      <c r="AC139" s="70"/>
      <c r="AD139" s="71"/>
    </row>
    <row r="140" spans="1:30" ht="39.6" x14ac:dyDescent="0.3">
      <c r="A140" s="19" t="s">
        <v>181</v>
      </c>
      <c r="B140" s="17" t="s">
        <v>272</v>
      </c>
      <c r="C140" s="63"/>
      <c r="D140" s="63"/>
      <c r="E140" s="63"/>
      <c r="F140" s="63"/>
      <c r="G140" s="18"/>
      <c r="H140" s="18"/>
      <c r="I140" s="18"/>
      <c r="J140" s="27"/>
      <c r="K140" s="27"/>
      <c r="L140" s="32"/>
      <c r="M140" s="32"/>
      <c r="N140" s="32"/>
      <c r="O140" s="32"/>
      <c r="P140" s="32"/>
      <c r="Q140" s="32"/>
      <c r="R140" s="44"/>
      <c r="S140" s="44"/>
      <c r="T140" s="70"/>
      <c r="U140" s="71"/>
      <c r="V140" s="70"/>
      <c r="W140" s="71"/>
      <c r="X140" s="44"/>
      <c r="Y140" s="70"/>
      <c r="Z140" s="71"/>
      <c r="AA140" s="70"/>
      <c r="AB140" s="71"/>
      <c r="AC140" s="70"/>
      <c r="AD140" s="71"/>
    </row>
    <row r="141" spans="1:30" ht="52.8" x14ac:dyDescent="0.3">
      <c r="A141" s="19" t="s">
        <v>182</v>
      </c>
      <c r="B141" s="17" t="s">
        <v>273</v>
      </c>
      <c r="C141" s="63"/>
      <c r="D141" s="63"/>
      <c r="E141" s="63"/>
      <c r="F141" s="62" t="s">
        <v>405</v>
      </c>
      <c r="G141" s="18"/>
      <c r="H141" s="18"/>
      <c r="I141" s="18"/>
      <c r="J141" s="27" t="s">
        <v>294</v>
      </c>
      <c r="K141" s="27" t="s">
        <v>293</v>
      </c>
      <c r="L141" s="32">
        <v>6299.2</v>
      </c>
      <c r="M141" s="32">
        <v>6299.2</v>
      </c>
      <c r="N141" s="32">
        <v>6853.3</v>
      </c>
      <c r="O141" s="32">
        <v>9018.6</v>
      </c>
      <c r="P141" s="32">
        <v>9018.6</v>
      </c>
      <c r="Q141" s="32">
        <v>0</v>
      </c>
      <c r="R141" s="44"/>
      <c r="S141" s="44">
        <v>9018.6</v>
      </c>
      <c r="T141" s="70">
        <v>9018.6</v>
      </c>
      <c r="U141" s="71"/>
      <c r="V141" s="70">
        <v>0</v>
      </c>
      <c r="W141" s="71"/>
      <c r="X141" s="44"/>
      <c r="Y141" s="70">
        <v>9018.6</v>
      </c>
      <c r="Z141" s="71"/>
      <c r="AA141" s="70">
        <v>9018.6</v>
      </c>
      <c r="AB141" s="71"/>
      <c r="AC141" s="70">
        <v>0</v>
      </c>
      <c r="AD141" s="71"/>
    </row>
    <row r="142" spans="1:30" ht="72.599999999999994" x14ac:dyDescent="0.3">
      <c r="A142" s="13" t="s">
        <v>183</v>
      </c>
      <c r="B142" s="17" t="s">
        <v>274</v>
      </c>
      <c r="C142" s="62" t="s">
        <v>404</v>
      </c>
      <c r="D142" s="63"/>
      <c r="E142" s="63"/>
      <c r="F142" s="62" t="s">
        <v>370</v>
      </c>
      <c r="G142" s="18"/>
      <c r="H142" s="18"/>
      <c r="I142" s="18"/>
      <c r="J142" s="27" t="s">
        <v>304</v>
      </c>
      <c r="K142" s="27" t="s">
        <v>305</v>
      </c>
      <c r="L142" s="32">
        <v>0</v>
      </c>
      <c r="M142" s="32">
        <v>0</v>
      </c>
      <c r="N142" s="32">
        <v>0</v>
      </c>
      <c r="O142" s="32">
        <v>0</v>
      </c>
      <c r="P142" s="32">
        <v>0</v>
      </c>
      <c r="Q142" s="32">
        <v>0</v>
      </c>
      <c r="R142" s="44"/>
      <c r="S142" s="44">
        <v>0</v>
      </c>
      <c r="T142" s="70">
        <v>0</v>
      </c>
      <c r="U142" s="71"/>
      <c r="V142" s="70">
        <v>0</v>
      </c>
      <c r="W142" s="71"/>
      <c r="X142" s="44"/>
      <c r="Y142" s="70">
        <v>1023.3</v>
      </c>
      <c r="Z142" s="71"/>
      <c r="AA142" s="70">
        <v>1023.3</v>
      </c>
      <c r="AB142" s="71"/>
      <c r="AC142" s="70">
        <v>0</v>
      </c>
      <c r="AD142" s="71"/>
    </row>
    <row r="143" spans="1:30" ht="79.2" x14ac:dyDescent="0.3">
      <c r="A143" s="13" t="s">
        <v>184</v>
      </c>
      <c r="B143" s="17" t="s">
        <v>275</v>
      </c>
      <c r="C143" s="62" t="s">
        <v>371</v>
      </c>
      <c r="D143" s="63"/>
      <c r="E143" s="63"/>
      <c r="F143" s="62" t="s">
        <v>370</v>
      </c>
      <c r="G143" s="18"/>
      <c r="H143" s="18"/>
      <c r="I143" s="18"/>
      <c r="J143" s="27" t="s">
        <v>304</v>
      </c>
      <c r="K143" s="27" t="s">
        <v>305</v>
      </c>
      <c r="L143" s="32">
        <v>2999.5</v>
      </c>
      <c r="M143" s="32">
        <v>2999.5</v>
      </c>
      <c r="N143" s="32">
        <v>0</v>
      </c>
      <c r="O143" s="32">
        <v>1868.8</v>
      </c>
      <c r="P143" s="32">
        <v>1868.8</v>
      </c>
      <c r="Q143" s="32">
        <v>0</v>
      </c>
      <c r="R143" s="44"/>
      <c r="S143" s="44">
        <v>979.3</v>
      </c>
      <c r="T143" s="70">
        <v>979.3</v>
      </c>
      <c r="U143" s="71"/>
      <c r="V143" s="70">
        <v>0</v>
      </c>
      <c r="W143" s="71"/>
      <c r="X143" s="44"/>
      <c r="Y143" s="70">
        <v>0</v>
      </c>
      <c r="Z143" s="71"/>
      <c r="AA143" s="70">
        <v>0</v>
      </c>
      <c r="AB143" s="71"/>
      <c r="AC143" s="70">
        <v>0</v>
      </c>
      <c r="AD143" s="71"/>
    </row>
    <row r="144" spans="1:30" ht="132.6" customHeight="1" x14ac:dyDescent="0.3">
      <c r="A144" s="19" t="s">
        <v>185</v>
      </c>
      <c r="B144" s="17" t="s">
        <v>276</v>
      </c>
      <c r="C144" s="63"/>
      <c r="D144" s="63"/>
      <c r="E144" s="63"/>
      <c r="F144" s="62" t="s">
        <v>410</v>
      </c>
      <c r="G144" s="18"/>
      <c r="H144" s="18"/>
      <c r="I144" s="18"/>
      <c r="J144" s="27" t="s">
        <v>292</v>
      </c>
      <c r="K144" s="27" t="s">
        <v>293</v>
      </c>
      <c r="L144" s="32">
        <v>1.8</v>
      </c>
      <c r="M144" s="32">
        <v>0.9</v>
      </c>
      <c r="N144" s="32">
        <v>100</v>
      </c>
      <c r="O144" s="32">
        <v>15.4</v>
      </c>
      <c r="P144" s="32">
        <v>15.4</v>
      </c>
      <c r="Q144" s="32">
        <v>0</v>
      </c>
      <c r="R144" s="44"/>
      <c r="S144" s="44">
        <v>16</v>
      </c>
      <c r="T144" s="70">
        <v>16</v>
      </c>
      <c r="U144" s="71"/>
      <c r="V144" s="70">
        <v>0</v>
      </c>
      <c r="W144" s="71"/>
      <c r="X144" s="44"/>
      <c r="Y144" s="70">
        <v>16.7</v>
      </c>
      <c r="Z144" s="71"/>
      <c r="AA144" s="70">
        <v>16.7</v>
      </c>
      <c r="AB144" s="71"/>
      <c r="AC144" s="70">
        <v>0</v>
      </c>
      <c r="AD144" s="71"/>
    </row>
    <row r="145" spans="1:30" ht="52.2" x14ac:dyDescent="0.3">
      <c r="A145" s="13" t="s">
        <v>186</v>
      </c>
      <c r="B145" s="17" t="s">
        <v>277</v>
      </c>
      <c r="C145" s="63"/>
      <c r="D145" s="63"/>
      <c r="E145" s="63"/>
      <c r="F145" s="62" t="s">
        <v>405</v>
      </c>
      <c r="G145" s="18"/>
      <c r="H145" s="18"/>
      <c r="I145" s="18"/>
      <c r="J145" s="27" t="s">
        <v>294</v>
      </c>
      <c r="K145" s="27" t="s">
        <v>293</v>
      </c>
      <c r="L145" s="32">
        <v>3385</v>
      </c>
      <c r="M145" s="32">
        <v>3385</v>
      </c>
      <c r="N145" s="32">
        <v>3145.1</v>
      </c>
      <c r="O145" s="32">
        <v>3470.9</v>
      </c>
      <c r="P145" s="32">
        <v>3470.9</v>
      </c>
      <c r="Q145" s="32">
        <v>0</v>
      </c>
      <c r="R145" s="44"/>
      <c r="S145" s="44">
        <v>3470.9</v>
      </c>
      <c r="T145" s="70">
        <v>3470.9</v>
      </c>
      <c r="U145" s="71"/>
      <c r="V145" s="70">
        <v>0</v>
      </c>
      <c r="W145" s="71"/>
      <c r="X145" s="44"/>
      <c r="Y145" s="70">
        <v>3470.9</v>
      </c>
      <c r="Z145" s="71"/>
      <c r="AA145" s="70">
        <v>3470.9</v>
      </c>
      <c r="AB145" s="71"/>
      <c r="AC145" s="70">
        <v>0</v>
      </c>
      <c r="AD145" s="71"/>
    </row>
    <row r="146" spans="1:30" ht="51.6" customHeight="1" x14ac:dyDescent="0.3">
      <c r="A146" s="19" t="s">
        <v>187</v>
      </c>
      <c r="B146" s="17" t="s">
        <v>278</v>
      </c>
      <c r="C146" s="63"/>
      <c r="D146" s="63"/>
      <c r="E146" s="63"/>
      <c r="F146" s="63"/>
      <c r="G146" s="18"/>
      <c r="H146" s="18"/>
      <c r="I146" s="18"/>
      <c r="J146" s="27"/>
      <c r="K146" s="27"/>
      <c r="L146" s="32"/>
      <c r="M146" s="32"/>
      <c r="N146" s="32"/>
      <c r="O146" s="32"/>
      <c r="P146" s="32"/>
      <c r="Q146" s="32"/>
      <c r="R146" s="44"/>
      <c r="S146" s="44"/>
      <c r="T146" s="70"/>
      <c r="U146" s="71"/>
      <c r="V146" s="70"/>
      <c r="W146" s="71"/>
      <c r="X146" s="44"/>
      <c r="Y146" s="70"/>
      <c r="Z146" s="71"/>
      <c r="AA146" s="70"/>
      <c r="AB146" s="71"/>
      <c r="AC146" s="70"/>
      <c r="AD146" s="71"/>
    </row>
    <row r="147" spans="1:30" ht="26.4" x14ac:dyDescent="0.3">
      <c r="A147" s="13" t="s">
        <v>188</v>
      </c>
      <c r="B147" s="17" t="s">
        <v>279</v>
      </c>
      <c r="C147" s="63"/>
      <c r="D147" s="63"/>
      <c r="E147" s="63"/>
      <c r="F147" s="63"/>
      <c r="G147" s="18"/>
      <c r="H147" s="18"/>
      <c r="I147" s="18"/>
      <c r="J147" s="27"/>
      <c r="K147" s="27"/>
      <c r="L147" s="32"/>
      <c r="M147" s="32"/>
      <c r="N147" s="32"/>
      <c r="O147" s="32"/>
      <c r="P147" s="32"/>
      <c r="Q147" s="32"/>
      <c r="R147" s="44"/>
      <c r="S147" s="44"/>
      <c r="T147" s="70"/>
      <c r="U147" s="71"/>
      <c r="V147" s="70"/>
      <c r="W147" s="71"/>
      <c r="X147" s="44"/>
      <c r="Y147" s="70"/>
      <c r="Z147" s="71"/>
      <c r="AA147" s="70"/>
      <c r="AB147" s="71"/>
      <c r="AC147" s="70"/>
      <c r="AD147" s="71"/>
    </row>
    <row r="148" spans="1:30" ht="77.400000000000006" customHeight="1" x14ac:dyDescent="0.3">
      <c r="A148" s="13" t="s">
        <v>318</v>
      </c>
      <c r="B148" s="17" t="s">
        <v>280</v>
      </c>
      <c r="C148" s="63"/>
      <c r="D148" s="63"/>
      <c r="E148" s="63"/>
      <c r="F148" s="62" t="s">
        <v>405</v>
      </c>
      <c r="G148" s="18"/>
      <c r="H148" s="18"/>
      <c r="I148" s="18"/>
      <c r="J148" s="27" t="s">
        <v>294</v>
      </c>
      <c r="K148" s="27" t="s">
        <v>293</v>
      </c>
      <c r="L148" s="37">
        <v>4055.6</v>
      </c>
      <c r="M148" s="37">
        <v>4055.6</v>
      </c>
      <c r="N148" s="32">
        <v>1292.7</v>
      </c>
      <c r="O148" s="32">
        <v>554.4</v>
      </c>
      <c r="P148" s="32">
        <v>554.4</v>
      </c>
      <c r="Q148" s="32">
        <v>0</v>
      </c>
      <c r="R148" s="44"/>
      <c r="S148" s="44">
        <v>542.70000000000005</v>
      </c>
      <c r="T148" s="70">
        <v>542.70000000000005</v>
      </c>
      <c r="U148" s="71"/>
      <c r="V148" s="70">
        <v>0</v>
      </c>
      <c r="W148" s="71"/>
      <c r="X148" s="44"/>
      <c r="Y148" s="70">
        <v>487.7</v>
      </c>
      <c r="Z148" s="71"/>
      <c r="AA148" s="70">
        <v>487.7</v>
      </c>
      <c r="AB148" s="71"/>
      <c r="AC148" s="70">
        <v>0</v>
      </c>
      <c r="AD148" s="71"/>
    </row>
    <row r="149" spans="1:30" ht="90" customHeight="1" x14ac:dyDescent="0.3">
      <c r="A149" s="13" t="s">
        <v>319</v>
      </c>
      <c r="B149" s="17" t="s">
        <v>295</v>
      </c>
      <c r="C149" s="63"/>
      <c r="D149" s="63"/>
      <c r="E149" s="63"/>
      <c r="F149" s="62" t="s">
        <v>407</v>
      </c>
      <c r="G149" s="18"/>
      <c r="H149" s="18"/>
      <c r="I149" s="18"/>
      <c r="J149" s="27" t="s">
        <v>292</v>
      </c>
      <c r="K149" s="27" t="s">
        <v>294</v>
      </c>
      <c r="L149" s="37">
        <v>202.5</v>
      </c>
      <c r="M149" s="37">
        <v>201.9</v>
      </c>
      <c r="N149" s="32">
        <v>381.8</v>
      </c>
      <c r="O149" s="32">
        <v>387</v>
      </c>
      <c r="P149" s="32">
        <v>387</v>
      </c>
      <c r="Q149" s="32">
        <v>0</v>
      </c>
      <c r="R149" s="44"/>
      <c r="S149" s="44">
        <v>387</v>
      </c>
      <c r="T149" s="70">
        <v>387</v>
      </c>
      <c r="U149" s="71"/>
      <c r="V149" s="70">
        <v>0</v>
      </c>
      <c r="W149" s="71"/>
      <c r="X149" s="44"/>
      <c r="Y149" s="70">
        <v>387</v>
      </c>
      <c r="Z149" s="71"/>
      <c r="AA149" s="70">
        <v>387</v>
      </c>
      <c r="AB149" s="71"/>
      <c r="AC149" s="42"/>
      <c r="AD149" s="43">
        <v>0</v>
      </c>
    </row>
    <row r="150" spans="1:30" ht="77.400000000000006" customHeight="1" x14ac:dyDescent="0.3">
      <c r="A150" s="13" t="s">
        <v>320</v>
      </c>
      <c r="B150" s="17" t="s">
        <v>317</v>
      </c>
      <c r="C150" s="63"/>
      <c r="D150" s="63"/>
      <c r="E150" s="63"/>
      <c r="F150" s="62" t="s">
        <v>405</v>
      </c>
      <c r="G150" s="18"/>
      <c r="H150" s="18"/>
      <c r="I150" s="18"/>
      <c r="J150" s="27" t="s">
        <v>294</v>
      </c>
      <c r="K150" s="27" t="s">
        <v>293</v>
      </c>
      <c r="L150" s="38">
        <v>0</v>
      </c>
      <c r="M150" s="38">
        <v>0</v>
      </c>
      <c r="N150" s="32">
        <v>1946.9</v>
      </c>
      <c r="O150" s="32">
        <v>160.6</v>
      </c>
      <c r="P150" s="32">
        <v>160.6</v>
      </c>
      <c r="Q150" s="32">
        <v>0</v>
      </c>
      <c r="R150" s="44"/>
      <c r="S150" s="44">
        <v>159.30000000000001</v>
      </c>
      <c r="T150" s="70">
        <v>159.30000000000001</v>
      </c>
      <c r="U150" s="71"/>
      <c r="V150" s="70">
        <v>0</v>
      </c>
      <c r="W150" s="71"/>
      <c r="X150" s="44"/>
      <c r="Y150" s="70">
        <v>142.30000000000001</v>
      </c>
      <c r="Z150" s="71"/>
      <c r="AA150" s="70">
        <v>142.30000000000001</v>
      </c>
      <c r="AB150" s="71"/>
      <c r="AC150" s="42"/>
      <c r="AD150" s="43">
        <v>0</v>
      </c>
    </row>
    <row r="151" spans="1:30" ht="111" customHeight="1" x14ac:dyDescent="0.3">
      <c r="A151" s="13" t="s">
        <v>322</v>
      </c>
      <c r="B151" s="17" t="s">
        <v>321</v>
      </c>
      <c r="C151" s="63"/>
      <c r="D151" s="63"/>
      <c r="E151" s="63"/>
      <c r="F151" s="62" t="s">
        <v>414</v>
      </c>
      <c r="G151" s="18"/>
      <c r="H151" s="18"/>
      <c r="I151" s="18"/>
      <c r="J151" s="27" t="s">
        <v>307</v>
      </c>
      <c r="K151" s="27" t="s">
        <v>308</v>
      </c>
      <c r="L151" s="38">
        <v>0</v>
      </c>
      <c r="M151" s="38">
        <v>0</v>
      </c>
      <c r="N151" s="32">
        <v>1517.2</v>
      </c>
      <c r="O151" s="32">
        <v>1970.7</v>
      </c>
      <c r="P151" s="32">
        <v>1970.7</v>
      </c>
      <c r="Q151" s="32">
        <v>0</v>
      </c>
      <c r="R151" s="44"/>
      <c r="S151" s="44">
        <v>1970.7</v>
      </c>
      <c r="T151" s="70">
        <v>1970.7</v>
      </c>
      <c r="U151" s="71"/>
      <c r="V151" s="70">
        <v>0</v>
      </c>
      <c r="W151" s="71"/>
      <c r="X151" s="44"/>
      <c r="Y151" s="70">
        <v>1970.7</v>
      </c>
      <c r="Z151" s="71"/>
      <c r="AA151" s="70">
        <v>1970.7</v>
      </c>
      <c r="AB151" s="71"/>
      <c r="AC151" s="42"/>
      <c r="AD151" s="43">
        <v>0</v>
      </c>
    </row>
    <row r="152" spans="1:30" ht="105.6" customHeight="1" x14ac:dyDescent="0.3">
      <c r="A152" s="13" t="s">
        <v>324</v>
      </c>
      <c r="B152" s="17" t="s">
        <v>323</v>
      </c>
      <c r="C152" s="63"/>
      <c r="D152" s="63"/>
      <c r="E152" s="63"/>
      <c r="F152" s="62" t="s">
        <v>414</v>
      </c>
      <c r="G152" s="18"/>
      <c r="H152" s="18"/>
      <c r="I152" s="18"/>
      <c r="J152" s="29" t="s">
        <v>325</v>
      </c>
      <c r="K152" s="29" t="s">
        <v>326</v>
      </c>
      <c r="L152" s="38">
        <v>0</v>
      </c>
      <c r="M152" s="38">
        <v>0</v>
      </c>
      <c r="N152" s="32">
        <v>1487.1</v>
      </c>
      <c r="O152" s="32">
        <v>1797.5</v>
      </c>
      <c r="P152" s="32">
        <v>1797.5</v>
      </c>
      <c r="Q152" s="32">
        <v>0</v>
      </c>
      <c r="R152" s="44"/>
      <c r="S152" s="44">
        <v>1797.5</v>
      </c>
      <c r="T152" s="70">
        <v>1797.5</v>
      </c>
      <c r="U152" s="71"/>
      <c r="V152" s="70">
        <v>0</v>
      </c>
      <c r="W152" s="71"/>
      <c r="X152" s="44"/>
      <c r="Y152" s="70">
        <v>1797.5</v>
      </c>
      <c r="Z152" s="71"/>
      <c r="AA152" s="70">
        <v>1797.5</v>
      </c>
      <c r="AB152" s="71"/>
      <c r="AC152" s="42"/>
      <c r="AD152" s="43">
        <v>0</v>
      </c>
    </row>
    <row r="153" spans="1:30" ht="39.6" x14ac:dyDescent="0.3">
      <c r="A153" s="23" t="s">
        <v>144</v>
      </c>
      <c r="B153" s="21" t="s">
        <v>147</v>
      </c>
      <c r="C153" s="22"/>
      <c r="D153" s="22"/>
      <c r="E153" s="22"/>
      <c r="F153" s="22"/>
      <c r="G153" s="22"/>
      <c r="H153" s="22"/>
      <c r="I153" s="22"/>
      <c r="J153" s="26"/>
      <c r="K153" s="26"/>
      <c r="L153" s="34"/>
      <c r="M153" s="34"/>
      <c r="N153" s="34"/>
      <c r="O153" s="34"/>
      <c r="P153" s="34"/>
      <c r="Q153" s="34"/>
      <c r="R153" s="45"/>
      <c r="S153" s="45"/>
      <c r="T153" s="68"/>
      <c r="U153" s="71"/>
      <c r="V153" s="68"/>
      <c r="W153" s="71"/>
      <c r="X153" s="45"/>
      <c r="Y153" s="68"/>
      <c r="Z153" s="71"/>
      <c r="AA153" s="68"/>
      <c r="AB153" s="71"/>
      <c r="AC153" s="68"/>
      <c r="AD153" s="71"/>
    </row>
    <row r="154" spans="1:30" ht="79.2" x14ac:dyDescent="0.3">
      <c r="A154" s="20" t="s">
        <v>146</v>
      </c>
      <c r="B154" s="21" t="s">
        <v>285</v>
      </c>
      <c r="C154" s="22"/>
      <c r="D154" s="22"/>
      <c r="E154" s="22"/>
      <c r="F154" s="22"/>
      <c r="G154" s="22"/>
      <c r="H154" s="22"/>
      <c r="I154" s="22"/>
      <c r="J154" s="26"/>
      <c r="K154" s="26"/>
      <c r="L154" s="34">
        <f>L155+L156</f>
        <v>0</v>
      </c>
      <c r="M154" s="34">
        <f t="shared" ref="M154:Q154" si="21">M155+M156</f>
        <v>0</v>
      </c>
      <c r="N154" s="34">
        <f t="shared" si="21"/>
        <v>0</v>
      </c>
      <c r="O154" s="34">
        <f t="shared" si="21"/>
        <v>0</v>
      </c>
      <c r="P154" s="34">
        <f t="shared" si="21"/>
        <v>0</v>
      </c>
      <c r="Q154" s="34">
        <f t="shared" si="21"/>
        <v>0</v>
      </c>
      <c r="R154" s="45">
        <f t="shared" ref="R154" si="22">R155+R156</f>
        <v>0</v>
      </c>
      <c r="S154" s="45">
        <f t="shared" ref="S154" si="23">S155+S156</f>
        <v>0</v>
      </c>
      <c r="T154" s="68">
        <f t="shared" ref="T154" si="24">T155+T156</f>
        <v>0</v>
      </c>
      <c r="U154" s="69"/>
      <c r="V154" s="68">
        <f>V155+V156</f>
        <v>0</v>
      </c>
      <c r="W154" s="71"/>
      <c r="X154" s="45"/>
      <c r="Y154" s="68">
        <f>Y155+Y156</f>
        <v>0</v>
      </c>
      <c r="Z154" s="71"/>
      <c r="AA154" s="68">
        <f>AA155+AA156</f>
        <v>0</v>
      </c>
      <c r="AB154" s="71"/>
      <c r="AC154" s="68">
        <f>AC155+AC156</f>
        <v>0</v>
      </c>
      <c r="AD154" s="71"/>
    </row>
    <row r="155" spans="1:30" ht="26.4" x14ac:dyDescent="0.3">
      <c r="A155" s="19" t="s">
        <v>148</v>
      </c>
      <c r="B155" s="17" t="s">
        <v>286</v>
      </c>
      <c r="C155" s="18"/>
      <c r="D155" s="18"/>
      <c r="E155" s="18"/>
      <c r="F155" s="18"/>
      <c r="G155" s="18"/>
      <c r="H155" s="18"/>
      <c r="I155" s="18"/>
      <c r="J155" s="28"/>
      <c r="K155" s="28"/>
      <c r="L155" s="32"/>
      <c r="M155" s="32"/>
      <c r="N155" s="32"/>
      <c r="O155" s="32"/>
      <c r="P155" s="32"/>
      <c r="Q155" s="32"/>
      <c r="R155" s="44"/>
      <c r="S155" s="44"/>
      <c r="T155" s="70"/>
      <c r="U155" s="71"/>
      <c r="V155" s="70"/>
      <c r="W155" s="71"/>
      <c r="X155" s="44"/>
      <c r="Y155" s="70"/>
      <c r="Z155" s="71"/>
      <c r="AA155" s="70"/>
      <c r="AB155" s="71"/>
      <c r="AC155" s="70"/>
      <c r="AD155" s="71"/>
    </row>
    <row r="156" spans="1:30" x14ac:dyDescent="0.3">
      <c r="A156" s="19" t="s">
        <v>149</v>
      </c>
      <c r="B156" s="17" t="s">
        <v>287</v>
      </c>
      <c r="C156" s="18"/>
      <c r="D156" s="18"/>
      <c r="E156" s="18"/>
      <c r="F156" s="18"/>
      <c r="G156" s="18"/>
      <c r="H156" s="18"/>
      <c r="I156" s="18"/>
      <c r="J156" s="28"/>
      <c r="K156" s="28"/>
      <c r="L156" s="32"/>
      <c r="M156" s="32"/>
      <c r="N156" s="32"/>
      <c r="O156" s="32"/>
      <c r="P156" s="32"/>
      <c r="Q156" s="32"/>
      <c r="R156" s="44"/>
      <c r="S156" s="44"/>
      <c r="T156" s="70"/>
      <c r="U156" s="71"/>
      <c r="V156" s="70"/>
      <c r="W156" s="71"/>
      <c r="X156" s="44"/>
      <c r="Y156" s="70"/>
      <c r="Z156" s="71"/>
      <c r="AA156" s="70"/>
      <c r="AB156" s="71"/>
      <c r="AC156" s="70"/>
      <c r="AD156" s="71"/>
    </row>
    <row r="157" spans="1:30" ht="31.2" x14ac:dyDescent="0.3">
      <c r="A157" s="24" t="s">
        <v>416</v>
      </c>
      <c r="B157" s="21"/>
      <c r="C157" s="22"/>
      <c r="D157" s="22"/>
      <c r="E157" s="22"/>
      <c r="F157" s="22"/>
      <c r="G157" s="22"/>
      <c r="H157" s="22"/>
      <c r="I157" s="22"/>
      <c r="J157" s="26"/>
      <c r="K157" s="26"/>
      <c r="L157" s="34">
        <f t="shared" ref="L157:Q157" si="25">L154+L107+L85+L67+L22</f>
        <v>1397838</v>
      </c>
      <c r="M157" s="34">
        <f t="shared" si="25"/>
        <v>1387195.6</v>
      </c>
      <c r="N157" s="34">
        <f t="shared" si="25"/>
        <v>1380534.2000000002</v>
      </c>
      <c r="O157" s="34">
        <f t="shared" si="25"/>
        <v>1335577.8000000003</v>
      </c>
      <c r="P157" s="34">
        <f t="shared" si="25"/>
        <v>1263825.8999999999</v>
      </c>
      <c r="Q157" s="34">
        <f t="shared" si="25"/>
        <v>71751.899999999994</v>
      </c>
      <c r="R157" s="68">
        <f>SUM(S107,S85,S67,R22)</f>
        <v>1307034.2000000002</v>
      </c>
      <c r="S157" s="69"/>
      <c r="T157" s="68">
        <f>T154+T107+T67+T85+T22</f>
        <v>1307034.2000000002</v>
      </c>
      <c r="U157" s="69"/>
      <c r="V157" s="68">
        <f>V154+V107+V67+V85+V22</f>
        <v>0</v>
      </c>
      <c r="W157" s="69"/>
      <c r="X157" s="45"/>
      <c r="Y157" s="68">
        <f>SUM(Y107,Y67,Y85,Y22)</f>
        <v>1313718.6000000001</v>
      </c>
      <c r="Z157" s="71"/>
      <c r="AA157" s="68">
        <f>SUM(AA107,AA67,AA85,AA22)</f>
        <v>1313718.6000000001</v>
      </c>
      <c r="AB157" s="71"/>
      <c r="AC157" s="68">
        <f>AC154+AC107+AC85+AC67+AC21</f>
        <v>0</v>
      </c>
      <c r="AD157" s="71"/>
    </row>
    <row r="158" spans="1:30" x14ac:dyDescent="0.3">
      <c r="B158" s="25"/>
      <c r="Y158" s="120"/>
      <c r="Z158" s="120"/>
    </row>
    <row r="159" spans="1:30" x14ac:dyDescent="0.3">
      <c r="B159" s="25"/>
      <c r="Y159" s="100"/>
      <c r="Z159" s="100"/>
    </row>
    <row r="160" spans="1:30" x14ac:dyDescent="0.3">
      <c r="B160" s="25"/>
      <c r="Y160" s="100"/>
      <c r="Z160" s="100"/>
    </row>
    <row r="161" spans="1:26" x14ac:dyDescent="0.3">
      <c r="B161" s="25"/>
      <c r="Y161" s="100"/>
      <c r="Z161" s="100"/>
    </row>
    <row r="162" spans="1:26" x14ac:dyDescent="0.3">
      <c r="B162" s="25"/>
      <c r="Y162" s="100"/>
      <c r="Z162" s="100"/>
    </row>
    <row r="163" spans="1:26" x14ac:dyDescent="0.3">
      <c r="Y163" s="100"/>
      <c r="Z163" s="100"/>
    </row>
    <row r="164" spans="1:26" x14ac:dyDescent="0.3">
      <c r="A164" s="31"/>
      <c r="Y164" s="100"/>
      <c r="Z164" s="100"/>
    </row>
    <row r="165" spans="1:26" x14ac:dyDescent="0.3">
      <c r="Y165" s="100"/>
      <c r="Z165" s="100"/>
    </row>
    <row r="166" spans="1:26" x14ac:dyDescent="0.3">
      <c r="Y166" s="100"/>
      <c r="Z166" s="100"/>
    </row>
    <row r="167" spans="1:26" x14ac:dyDescent="0.3">
      <c r="Y167" s="100"/>
      <c r="Z167" s="100"/>
    </row>
    <row r="168" spans="1:26" x14ac:dyDescent="0.3">
      <c r="Y168" s="100"/>
      <c r="Z168" s="100"/>
    </row>
    <row r="169" spans="1:26" x14ac:dyDescent="0.3">
      <c r="Y169" s="100"/>
      <c r="Z169" s="100"/>
    </row>
    <row r="170" spans="1:26" x14ac:dyDescent="0.3">
      <c r="Y170" s="100"/>
      <c r="Z170" s="100"/>
    </row>
    <row r="171" spans="1:26" x14ac:dyDescent="0.3">
      <c r="Y171" s="100"/>
      <c r="Z171" s="100"/>
    </row>
    <row r="172" spans="1:26" x14ac:dyDescent="0.3">
      <c r="Y172" s="100"/>
      <c r="Z172" s="100"/>
    </row>
    <row r="173" spans="1:26" x14ac:dyDescent="0.3">
      <c r="Y173" s="100"/>
      <c r="Z173" s="100"/>
    </row>
    <row r="174" spans="1:26" x14ac:dyDescent="0.3">
      <c r="Y174" s="100"/>
      <c r="Z174" s="100"/>
    </row>
    <row r="175" spans="1:26" x14ac:dyDescent="0.3">
      <c r="Y175" s="100"/>
      <c r="Z175" s="100"/>
    </row>
    <row r="176" spans="1:26" x14ac:dyDescent="0.3">
      <c r="Y176" s="100"/>
      <c r="Z176" s="100"/>
    </row>
    <row r="177" spans="25:26" x14ac:dyDescent="0.3">
      <c r="Y177" s="100"/>
      <c r="Z177" s="100"/>
    </row>
    <row r="178" spans="25:26" x14ac:dyDescent="0.3">
      <c r="Y178" s="100"/>
      <c r="Z178" s="100"/>
    </row>
    <row r="179" spans="25:26" x14ac:dyDescent="0.3">
      <c r="Y179" s="100"/>
      <c r="Z179" s="100"/>
    </row>
    <row r="180" spans="25:26" x14ac:dyDescent="0.3">
      <c r="Y180" s="100"/>
      <c r="Z180" s="100"/>
    </row>
    <row r="181" spans="25:26" x14ac:dyDescent="0.3">
      <c r="Y181" s="100"/>
      <c r="Z181" s="100"/>
    </row>
    <row r="182" spans="25:26" x14ac:dyDescent="0.3">
      <c r="Y182" s="100"/>
      <c r="Z182" s="100"/>
    </row>
    <row r="183" spans="25:26" x14ac:dyDescent="0.3">
      <c r="Y183" s="100"/>
      <c r="Z183" s="100"/>
    </row>
    <row r="184" spans="25:26" x14ac:dyDescent="0.3">
      <c r="Y184" s="100"/>
      <c r="Z184" s="100"/>
    </row>
    <row r="185" spans="25:26" x14ac:dyDescent="0.3">
      <c r="Y185" s="100"/>
      <c r="Z185" s="100"/>
    </row>
    <row r="186" spans="25:26" x14ac:dyDescent="0.3">
      <c r="Y186" s="100"/>
      <c r="Z186" s="100"/>
    </row>
    <row r="187" spans="25:26" x14ac:dyDescent="0.3">
      <c r="Y187" s="100"/>
      <c r="Z187" s="100"/>
    </row>
    <row r="188" spans="25:26" x14ac:dyDescent="0.3">
      <c r="Y188" s="100"/>
      <c r="Z188" s="100"/>
    </row>
    <row r="189" spans="25:26" x14ac:dyDescent="0.3">
      <c r="Y189" s="100"/>
      <c r="Z189" s="100"/>
    </row>
    <row r="190" spans="25:26" x14ac:dyDescent="0.3">
      <c r="Y190" s="100"/>
      <c r="Z190" s="100"/>
    </row>
    <row r="191" spans="25:26" x14ac:dyDescent="0.3">
      <c r="Y191" s="100"/>
      <c r="Z191" s="100"/>
    </row>
    <row r="192" spans="25:26" x14ac:dyDescent="0.3">
      <c r="Y192" s="100"/>
      <c r="Z192" s="100"/>
    </row>
    <row r="193" spans="25:26" x14ac:dyDescent="0.3">
      <c r="Y193" s="100"/>
      <c r="Z193" s="100"/>
    </row>
    <row r="194" spans="25:26" x14ac:dyDescent="0.3">
      <c r="Y194" s="100"/>
      <c r="Z194" s="100"/>
    </row>
    <row r="195" spans="25:26" x14ac:dyDescent="0.3">
      <c r="Y195" s="100"/>
      <c r="Z195" s="100"/>
    </row>
    <row r="196" spans="25:26" x14ac:dyDescent="0.3">
      <c r="Y196" s="100"/>
      <c r="Z196" s="100"/>
    </row>
    <row r="197" spans="25:26" x14ac:dyDescent="0.3">
      <c r="Y197" s="100"/>
      <c r="Z197" s="100"/>
    </row>
    <row r="198" spans="25:26" x14ac:dyDescent="0.3">
      <c r="Y198" s="100"/>
      <c r="Z198" s="100"/>
    </row>
    <row r="199" spans="25:26" x14ac:dyDescent="0.3">
      <c r="Y199" s="100"/>
      <c r="Z199" s="100"/>
    </row>
    <row r="200" spans="25:26" x14ac:dyDescent="0.3">
      <c r="Y200" s="100"/>
      <c r="Z200" s="100"/>
    </row>
    <row r="201" spans="25:26" x14ac:dyDescent="0.3">
      <c r="Y201" s="100"/>
      <c r="Z201" s="100"/>
    </row>
    <row r="202" spans="25:26" x14ac:dyDescent="0.3">
      <c r="Y202" s="100"/>
      <c r="Z202" s="100"/>
    </row>
    <row r="203" spans="25:26" x14ac:dyDescent="0.3">
      <c r="Y203" s="100"/>
      <c r="Z203" s="100"/>
    </row>
    <row r="204" spans="25:26" x14ac:dyDescent="0.3">
      <c r="Y204" s="100"/>
      <c r="Z204" s="100"/>
    </row>
    <row r="205" spans="25:26" x14ac:dyDescent="0.3">
      <c r="Y205" s="100"/>
      <c r="Z205" s="100"/>
    </row>
  </sheetData>
  <mergeCells count="764">
    <mergeCell ref="Y159:Z205"/>
    <mergeCell ref="Y158:Z158"/>
    <mergeCell ref="AC115:AD115"/>
    <mergeCell ref="AA115:AB115"/>
    <mergeCell ref="Y115:Z115"/>
    <mergeCell ref="V115:W115"/>
    <mergeCell ref="AA116:AB116"/>
    <mergeCell ref="AC116:AD116"/>
    <mergeCell ref="T125:U125"/>
    <mergeCell ref="V125:W125"/>
    <mergeCell ref="Y125:Z125"/>
    <mergeCell ref="AA125:AB125"/>
    <mergeCell ref="AC125:AD125"/>
    <mergeCell ref="T126:U126"/>
    <mergeCell ref="V126:W126"/>
    <mergeCell ref="Y126:Z126"/>
    <mergeCell ref="AA126:AB126"/>
    <mergeCell ref="AC126:AD126"/>
    <mergeCell ref="T127:U127"/>
    <mergeCell ref="V127:W127"/>
    <mergeCell ref="Y127:Z127"/>
    <mergeCell ref="AA127:AB127"/>
    <mergeCell ref="AC127:AD127"/>
    <mergeCell ref="T128:U128"/>
    <mergeCell ref="V128:W128"/>
    <mergeCell ref="Y128:Z128"/>
    <mergeCell ref="AA128:AB128"/>
    <mergeCell ref="AC128:AD128"/>
    <mergeCell ref="T129:U129"/>
    <mergeCell ref="V129:W129"/>
    <mergeCell ref="Y129:Z129"/>
    <mergeCell ref="AA129:AB129"/>
    <mergeCell ref="AC129:AD129"/>
    <mergeCell ref="T130:U130"/>
    <mergeCell ref="V130:W130"/>
    <mergeCell ref="Y130:Z130"/>
    <mergeCell ref="AA130:AB130"/>
    <mergeCell ref="AC130:AD130"/>
    <mergeCell ref="T131:U131"/>
    <mergeCell ref="V131:W131"/>
    <mergeCell ref="Y131:Z131"/>
    <mergeCell ref="AA131:AB131"/>
    <mergeCell ref="AC131:AD131"/>
    <mergeCell ref="Y134:Z134"/>
    <mergeCell ref="AA134:AB134"/>
    <mergeCell ref="AC134:AD134"/>
    <mergeCell ref="T135:U135"/>
    <mergeCell ref="V135:W135"/>
    <mergeCell ref="Y135:Z135"/>
    <mergeCell ref="AA135:AB135"/>
    <mergeCell ref="AC135:AD135"/>
    <mergeCell ref="T132:U132"/>
    <mergeCell ref="V132:W132"/>
    <mergeCell ref="Y132:Z132"/>
    <mergeCell ref="AA132:AB132"/>
    <mergeCell ref="AC132:AD132"/>
    <mergeCell ref="T133:U133"/>
    <mergeCell ref="V133:W133"/>
    <mergeCell ref="Y133:Z133"/>
    <mergeCell ref="AA133:AB133"/>
    <mergeCell ref="AC133:AD133"/>
    <mergeCell ref="T134:U134"/>
    <mergeCell ref="V134:W134"/>
    <mergeCell ref="AC138:AD138"/>
    <mergeCell ref="T139:U139"/>
    <mergeCell ref="V139:W139"/>
    <mergeCell ref="Y139:Z139"/>
    <mergeCell ref="AA139:AB139"/>
    <mergeCell ref="AC139:AD139"/>
    <mergeCell ref="T136:U136"/>
    <mergeCell ref="V136:W136"/>
    <mergeCell ref="Y136:Z136"/>
    <mergeCell ref="AA136:AB136"/>
    <mergeCell ref="AC136:AD136"/>
    <mergeCell ref="T137:U137"/>
    <mergeCell ref="V137:W137"/>
    <mergeCell ref="Y137:Z137"/>
    <mergeCell ref="AA137:AB137"/>
    <mergeCell ref="AC137:AD137"/>
    <mergeCell ref="T138:U138"/>
    <mergeCell ref="V138:W138"/>
    <mergeCell ref="Y138:Z138"/>
    <mergeCell ref="AA138:AB138"/>
    <mergeCell ref="AC148:AD148"/>
    <mergeCell ref="V156:W156"/>
    <mergeCell ref="T148:U148"/>
    <mergeCell ref="V148:W148"/>
    <mergeCell ref="Y148:Z148"/>
    <mergeCell ref="AA148:AB148"/>
    <mergeCell ref="T146:U146"/>
    <mergeCell ref="AC142:AD142"/>
    <mergeCell ref="T143:U143"/>
    <mergeCell ref="V143:W143"/>
    <mergeCell ref="Y143:Z143"/>
    <mergeCell ref="AA143:AB143"/>
    <mergeCell ref="AC143:AD143"/>
    <mergeCell ref="T147:U147"/>
    <mergeCell ref="V147:W147"/>
    <mergeCell ref="Y147:Z147"/>
    <mergeCell ref="AA147:AB147"/>
    <mergeCell ref="AC147:AD147"/>
    <mergeCell ref="T144:U144"/>
    <mergeCell ref="V144:W144"/>
    <mergeCell ref="Y144:Z144"/>
    <mergeCell ref="AA144:AB144"/>
    <mergeCell ref="AC144:AD144"/>
    <mergeCell ref="T145:U145"/>
    <mergeCell ref="V157:W157"/>
    <mergeCell ref="T154:U154"/>
    <mergeCell ref="V154:W154"/>
    <mergeCell ref="Y154:Z154"/>
    <mergeCell ref="AA154:AB154"/>
    <mergeCell ref="AC154:AD154"/>
    <mergeCell ref="T153:U153"/>
    <mergeCell ref="V153:W153"/>
    <mergeCell ref="Y153:Z153"/>
    <mergeCell ref="AA153:AB153"/>
    <mergeCell ref="AC153:AD153"/>
    <mergeCell ref="AC155:AD155"/>
    <mergeCell ref="AC156:AD156"/>
    <mergeCell ref="AC157:AD157"/>
    <mergeCell ref="Y155:Z155"/>
    <mergeCell ref="Y156:Z156"/>
    <mergeCell ref="T156:U156"/>
    <mergeCell ref="AC146:AD146"/>
    <mergeCell ref="T140:U140"/>
    <mergeCell ref="V140:W140"/>
    <mergeCell ref="Y140:Z140"/>
    <mergeCell ref="AA140:AB140"/>
    <mergeCell ref="AC140:AD140"/>
    <mergeCell ref="T141:U141"/>
    <mergeCell ref="V141:W141"/>
    <mergeCell ref="Y141:Z141"/>
    <mergeCell ref="AA141:AB141"/>
    <mergeCell ref="AC141:AD141"/>
    <mergeCell ref="T142:U142"/>
    <mergeCell ref="V142:W142"/>
    <mergeCell ref="Y142:Z142"/>
    <mergeCell ref="AA142:AB142"/>
    <mergeCell ref="V145:W145"/>
    <mergeCell ref="Y145:Z145"/>
    <mergeCell ref="AA145:AB145"/>
    <mergeCell ref="AC145:AD145"/>
    <mergeCell ref="V146:W146"/>
    <mergeCell ref="Y146:Z146"/>
    <mergeCell ref="AA146:AB146"/>
    <mergeCell ref="T122:U122"/>
    <mergeCell ref="V122:W122"/>
    <mergeCell ref="Y122:Z122"/>
    <mergeCell ref="AA122:AB122"/>
    <mergeCell ref="AC122:AD122"/>
    <mergeCell ref="T124:U124"/>
    <mergeCell ref="V124:W124"/>
    <mergeCell ref="Y124:Z124"/>
    <mergeCell ref="AA124:AB124"/>
    <mergeCell ref="AC124:AD124"/>
    <mergeCell ref="T123:U123"/>
    <mergeCell ref="V123:W123"/>
    <mergeCell ref="Y123:Z123"/>
    <mergeCell ref="AA123:AB123"/>
    <mergeCell ref="AC123:AD123"/>
    <mergeCell ref="T121:U121"/>
    <mergeCell ref="V121:W121"/>
    <mergeCell ref="Y121:Z121"/>
    <mergeCell ref="AA121:AB121"/>
    <mergeCell ref="AC121:AD121"/>
    <mergeCell ref="T120:U120"/>
    <mergeCell ref="V120:W120"/>
    <mergeCell ref="Y120:Z120"/>
    <mergeCell ref="AA120:AB120"/>
    <mergeCell ref="AC120:AD120"/>
    <mergeCell ref="T119:U119"/>
    <mergeCell ref="V119:W119"/>
    <mergeCell ref="Y119:Z119"/>
    <mergeCell ref="AA119:AB119"/>
    <mergeCell ref="AC119:AD119"/>
    <mergeCell ref="Y116:Z116"/>
    <mergeCell ref="Y117:Z117"/>
    <mergeCell ref="Y118:Z118"/>
    <mergeCell ref="AA118:AB118"/>
    <mergeCell ref="AC118:AD118"/>
    <mergeCell ref="AA117:AB117"/>
    <mergeCell ref="AC117:AD117"/>
    <mergeCell ref="T115:U115"/>
    <mergeCell ref="T116:U116"/>
    <mergeCell ref="T117:U117"/>
    <mergeCell ref="T118:U118"/>
    <mergeCell ref="V116:W116"/>
    <mergeCell ref="V117:W117"/>
    <mergeCell ref="V118:W118"/>
    <mergeCell ref="AC113:AD113"/>
    <mergeCell ref="V114:W114"/>
    <mergeCell ref="Y114:Z114"/>
    <mergeCell ref="AA114:AB114"/>
    <mergeCell ref="AC114:AD114"/>
    <mergeCell ref="T113:U113"/>
    <mergeCell ref="T114:U114"/>
    <mergeCell ref="V113:W113"/>
    <mergeCell ref="Y113:Z113"/>
    <mergeCell ref="AA113:AB113"/>
    <mergeCell ref="T112:U112"/>
    <mergeCell ref="V112:W112"/>
    <mergeCell ref="Y112:Z112"/>
    <mergeCell ref="AA112:AB112"/>
    <mergeCell ref="AC112:AD112"/>
    <mergeCell ref="T111:U111"/>
    <mergeCell ref="V111:W111"/>
    <mergeCell ref="Y111:Z111"/>
    <mergeCell ref="AA111:AB111"/>
    <mergeCell ref="AC111:AD111"/>
    <mergeCell ref="T110:U110"/>
    <mergeCell ref="V110:W110"/>
    <mergeCell ref="Y110:Z110"/>
    <mergeCell ref="AA110:AB110"/>
    <mergeCell ref="AC110:AD110"/>
    <mergeCell ref="T109:U109"/>
    <mergeCell ref="V109:W109"/>
    <mergeCell ref="Y109:Z109"/>
    <mergeCell ref="AA109:AB109"/>
    <mergeCell ref="AC109:AD109"/>
    <mergeCell ref="T108:U108"/>
    <mergeCell ref="V108:W108"/>
    <mergeCell ref="Y108:Z108"/>
    <mergeCell ref="AA108:AB108"/>
    <mergeCell ref="AC108:AD108"/>
    <mergeCell ref="T107:U107"/>
    <mergeCell ref="V107:W107"/>
    <mergeCell ref="Y107:Z107"/>
    <mergeCell ref="AA107:AB107"/>
    <mergeCell ref="AC107:AD107"/>
    <mergeCell ref="T106:U106"/>
    <mergeCell ref="V106:W106"/>
    <mergeCell ref="Y106:Z106"/>
    <mergeCell ref="AA106:AB106"/>
    <mergeCell ref="AC106:AD106"/>
    <mergeCell ref="T104:U104"/>
    <mergeCell ref="V104:W104"/>
    <mergeCell ref="Y104:Z104"/>
    <mergeCell ref="AA104:AB104"/>
    <mergeCell ref="AC104:AD104"/>
    <mergeCell ref="T105:U105"/>
    <mergeCell ref="AA97:AB97"/>
    <mergeCell ref="AA98:AB98"/>
    <mergeCell ref="AC97:AD97"/>
    <mergeCell ref="AC98:AD98"/>
    <mergeCell ref="T103:U103"/>
    <mergeCell ref="V103:W103"/>
    <mergeCell ref="Y103:Z103"/>
    <mergeCell ref="AA103:AB103"/>
    <mergeCell ref="AC103:AD103"/>
    <mergeCell ref="T97:U97"/>
    <mergeCell ref="T98:U98"/>
    <mergeCell ref="V97:W97"/>
    <mergeCell ref="V98:W98"/>
    <mergeCell ref="Y97:Z97"/>
    <mergeCell ref="Y98:Z98"/>
    <mergeCell ref="T102:U102"/>
    <mergeCell ref="Y102:Z102"/>
    <mergeCell ref="T96:U96"/>
    <mergeCell ref="V96:W96"/>
    <mergeCell ref="Y96:Z96"/>
    <mergeCell ref="AA96:AB96"/>
    <mergeCell ref="AC96:AD96"/>
    <mergeCell ref="AA93:AB93"/>
    <mergeCell ref="AA94:AB94"/>
    <mergeCell ref="AC93:AD93"/>
    <mergeCell ref="AC94:AD94"/>
    <mergeCell ref="T95:U95"/>
    <mergeCell ref="V95:W95"/>
    <mergeCell ref="Y95:Z95"/>
    <mergeCell ref="AA95:AB95"/>
    <mergeCell ref="AC95:AD95"/>
    <mergeCell ref="T93:U93"/>
    <mergeCell ref="T94:U94"/>
    <mergeCell ref="V93:W93"/>
    <mergeCell ref="V94:W94"/>
    <mergeCell ref="Y93:Z93"/>
    <mergeCell ref="Y94:Z94"/>
    <mergeCell ref="T92:U92"/>
    <mergeCell ref="V92:W92"/>
    <mergeCell ref="Y92:Z92"/>
    <mergeCell ref="AA92:AB92"/>
    <mergeCell ref="AC92:AD92"/>
    <mergeCell ref="AC87:AD87"/>
    <mergeCell ref="AC88:AD88"/>
    <mergeCell ref="AC89:AD89"/>
    <mergeCell ref="AC90:AD90"/>
    <mergeCell ref="AC91:AD91"/>
    <mergeCell ref="AA87:AB87"/>
    <mergeCell ref="AA88:AB88"/>
    <mergeCell ref="AA89:AB89"/>
    <mergeCell ref="AA90:AB90"/>
    <mergeCell ref="AA91:AB91"/>
    <mergeCell ref="Y87:Z87"/>
    <mergeCell ref="Y88:Z88"/>
    <mergeCell ref="Y89:Z89"/>
    <mergeCell ref="Y90:Z90"/>
    <mergeCell ref="Y91:Z91"/>
    <mergeCell ref="V87:W87"/>
    <mergeCell ref="V88:W88"/>
    <mergeCell ref="V89:W89"/>
    <mergeCell ref="V90:W90"/>
    <mergeCell ref="V91:W91"/>
    <mergeCell ref="T87:U87"/>
    <mergeCell ref="T88:U88"/>
    <mergeCell ref="T89:U89"/>
    <mergeCell ref="T90:U90"/>
    <mergeCell ref="T91:U91"/>
    <mergeCell ref="T86:U86"/>
    <mergeCell ref="V86:W86"/>
    <mergeCell ref="Y86:Z86"/>
    <mergeCell ref="AA86:AB86"/>
    <mergeCell ref="AC86:AD86"/>
    <mergeCell ref="T85:U85"/>
    <mergeCell ref="V85:W85"/>
    <mergeCell ref="Y85:Z85"/>
    <mergeCell ref="AA85:AB85"/>
    <mergeCell ref="AC85:AD85"/>
    <mergeCell ref="AA82:AB82"/>
    <mergeCell ref="AA83:AB83"/>
    <mergeCell ref="AC83:AD83"/>
    <mergeCell ref="AC82:AD82"/>
    <mergeCell ref="T84:U84"/>
    <mergeCell ref="V84:W84"/>
    <mergeCell ref="Y84:Z84"/>
    <mergeCell ref="AA84:AB84"/>
    <mergeCell ref="AC84:AD84"/>
    <mergeCell ref="T82:U82"/>
    <mergeCell ref="T83:U83"/>
    <mergeCell ref="V82:W82"/>
    <mergeCell ref="V83:W83"/>
    <mergeCell ref="Y82:Z82"/>
    <mergeCell ref="Y83:Z83"/>
    <mergeCell ref="T81:U81"/>
    <mergeCell ref="V81:W81"/>
    <mergeCell ref="Y81:Z81"/>
    <mergeCell ref="AA81:AB81"/>
    <mergeCell ref="AC81:AD81"/>
    <mergeCell ref="T80:U80"/>
    <mergeCell ref="V80:W80"/>
    <mergeCell ref="Y80:Z80"/>
    <mergeCell ref="AA80:AB80"/>
    <mergeCell ref="AC80:AD80"/>
    <mergeCell ref="AC76:AD76"/>
    <mergeCell ref="AC77:AD77"/>
    <mergeCell ref="AC78:AD78"/>
    <mergeCell ref="T79:U79"/>
    <mergeCell ref="V79:W79"/>
    <mergeCell ref="Y79:Z79"/>
    <mergeCell ref="AA79:AB79"/>
    <mergeCell ref="AC79:AD79"/>
    <mergeCell ref="Y76:Z76"/>
    <mergeCell ref="Y77:Z77"/>
    <mergeCell ref="Y78:Z78"/>
    <mergeCell ref="AA76:AB76"/>
    <mergeCell ref="AA77:AB77"/>
    <mergeCell ref="AA78:AB78"/>
    <mergeCell ref="T76:U76"/>
    <mergeCell ref="T77:U77"/>
    <mergeCell ref="T78:U78"/>
    <mergeCell ref="V76:W76"/>
    <mergeCell ref="V77:W77"/>
    <mergeCell ref="V78:W78"/>
    <mergeCell ref="T75:U75"/>
    <mergeCell ref="V75:W75"/>
    <mergeCell ref="Y75:Z75"/>
    <mergeCell ref="AA75:AB75"/>
    <mergeCell ref="AC75:AD75"/>
    <mergeCell ref="T74:U74"/>
    <mergeCell ref="V74:W74"/>
    <mergeCell ref="Y74:Z74"/>
    <mergeCell ref="AA74:AB74"/>
    <mergeCell ref="AC74:AD74"/>
    <mergeCell ref="T73:U73"/>
    <mergeCell ref="V73:W73"/>
    <mergeCell ref="Y73:Z73"/>
    <mergeCell ref="AA73:AB73"/>
    <mergeCell ref="AC73:AD73"/>
    <mergeCell ref="T72:U72"/>
    <mergeCell ref="V72:W72"/>
    <mergeCell ref="Y72:Z72"/>
    <mergeCell ref="AA72:AB72"/>
    <mergeCell ref="AC72:AD72"/>
    <mergeCell ref="T71:U71"/>
    <mergeCell ref="V71:W71"/>
    <mergeCell ref="Y71:Z71"/>
    <mergeCell ref="AA71:AB71"/>
    <mergeCell ref="AC71:AD71"/>
    <mergeCell ref="T70:U70"/>
    <mergeCell ref="V70:W70"/>
    <mergeCell ref="Y70:Z70"/>
    <mergeCell ref="AA70:AB70"/>
    <mergeCell ref="AC70:AD70"/>
    <mergeCell ref="T68:U68"/>
    <mergeCell ref="V68:W68"/>
    <mergeCell ref="Y68:Z68"/>
    <mergeCell ref="AA68:AB68"/>
    <mergeCell ref="AC68:AD68"/>
    <mergeCell ref="T67:U67"/>
    <mergeCell ref="V67:W67"/>
    <mergeCell ref="Y67:Z67"/>
    <mergeCell ref="AA67:AB67"/>
    <mergeCell ref="AC67:AD67"/>
    <mergeCell ref="T66:U66"/>
    <mergeCell ref="V66:W66"/>
    <mergeCell ref="Y66:Z66"/>
    <mergeCell ref="AA66:AB66"/>
    <mergeCell ref="AC66:AD66"/>
    <mergeCell ref="T65:U65"/>
    <mergeCell ref="V65:W65"/>
    <mergeCell ref="Y65:Z65"/>
    <mergeCell ref="AA65:AB65"/>
    <mergeCell ref="AC65:AD65"/>
    <mergeCell ref="T64:U64"/>
    <mergeCell ref="V64:W64"/>
    <mergeCell ref="Y64:Z64"/>
    <mergeCell ref="AA64:AB64"/>
    <mergeCell ref="AC64:AD64"/>
    <mergeCell ref="T63:U63"/>
    <mergeCell ref="V63:W63"/>
    <mergeCell ref="Y63:Z63"/>
    <mergeCell ref="AA63:AB63"/>
    <mergeCell ref="AC63:AD63"/>
    <mergeCell ref="T62:U62"/>
    <mergeCell ref="V62:W62"/>
    <mergeCell ref="Y62:Z62"/>
    <mergeCell ref="AA62:AB62"/>
    <mergeCell ref="AC62:AD62"/>
    <mergeCell ref="T61:U61"/>
    <mergeCell ref="V61:W61"/>
    <mergeCell ref="Y61:Z61"/>
    <mergeCell ref="AA61:AB61"/>
    <mergeCell ref="AC61:AD61"/>
    <mergeCell ref="T60:U60"/>
    <mergeCell ref="V60:W60"/>
    <mergeCell ref="Y60:Z60"/>
    <mergeCell ref="AA60:AB60"/>
    <mergeCell ref="AC60:AD60"/>
    <mergeCell ref="T59:U59"/>
    <mergeCell ref="V59:W59"/>
    <mergeCell ref="Y59:Z59"/>
    <mergeCell ref="AA59:AB59"/>
    <mergeCell ref="AC59:AD59"/>
    <mergeCell ref="T58:U58"/>
    <mergeCell ref="V58:W58"/>
    <mergeCell ref="Y58:Z58"/>
    <mergeCell ref="AA58:AB58"/>
    <mergeCell ref="AC58:AD58"/>
    <mergeCell ref="T57:U57"/>
    <mergeCell ref="V57:W57"/>
    <mergeCell ref="Y57:Z57"/>
    <mergeCell ref="AA57:AB57"/>
    <mergeCell ref="AC57:AD57"/>
    <mergeCell ref="T56:U56"/>
    <mergeCell ref="V56:W56"/>
    <mergeCell ref="Y56:Z56"/>
    <mergeCell ref="AA56:AB56"/>
    <mergeCell ref="AC56:AD56"/>
    <mergeCell ref="T55:U55"/>
    <mergeCell ref="V55:W55"/>
    <mergeCell ref="Y55:Z55"/>
    <mergeCell ref="AA55:AB55"/>
    <mergeCell ref="AC55:AD55"/>
    <mergeCell ref="T54:U54"/>
    <mergeCell ref="V54:W54"/>
    <mergeCell ref="Y54:Z54"/>
    <mergeCell ref="AA54:AB54"/>
    <mergeCell ref="AC54:AD54"/>
    <mergeCell ref="T53:U53"/>
    <mergeCell ref="V53:W53"/>
    <mergeCell ref="Y53:Z53"/>
    <mergeCell ref="AA53:AB53"/>
    <mergeCell ref="AC53:AD53"/>
    <mergeCell ref="T52:U52"/>
    <mergeCell ref="V52:W52"/>
    <mergeCell ref="Y52:Z52"/>
    <mergeCell ref="AA52:AB52"/>
    <mergeCell ref="AC52:AD52"/>
    <mergeCell ref="C11:E12"/>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H21:I21"/>
    <mergeCell ref="T21:U21"/>
    <mergeCell ref="V21:W21"/>
    <mergeCell ref="AA21:AB21"/>
    <mergeCell ref="AC21:AD21"/>
    <mergeCell ref="H20:I20"/>
    <mergeCell ref="R20:S20"/>
    <mergeCell ref="T20:U20"/>
    <mergeCell ref="V20:W20"/>
    <mergeCell ref="X20:Z20"/>
    <mergeCell ref="AA20:AB20"/>
    <mergeCell ref="Y21:Z21"/>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R22:S22"/>
    <mergeCell ref="R21:S21"/>
    <mergeCell ref="R157:S157"/>
    <mergeCell ref="AA149:AB149"/>
    <mergeCell ref="AA150:AB150"/>
    <mergeCell ref="Y151:Z151"/>
    <mergeCell ref="AA151:AB151"/>
    <mergeCell ref="Y152:Z152"/>
    <mergeCell ref="AA152:AB152"/>
    <mergeCell ref="T149:U149"/>
    <mergeCell ref="T150:U150"/>
    <mergeCell ref="T151:U151"/>
    <mergeCell ref="T152:U152"/>
    <mergeCell ref="V152:W152"/>
    <mergeCell ref="V151:W151"/>
    <mergeCell ref="V150:W150"/>
    <mergeCell ref="V149:W149"/>
    <mergeCell ref="Y149:Z149"/>
    <mergeCell ref="Y150:Z150"/>
    <mergeCell ref="T157:U157"/>
    <mergeCell ref="V155:W155"/>
    <mergeCell ref="Y157:Z157"/>
    <mergeCell ref="AA155:AB155"/>
    <mergeCell ref="AA156:AB156"/>
    <mergeCell ref="AA157:AB157"/>
    <mergeCell ref="T155:U155"/>
  </mergeCells>
  <pageMargins left="0" right="0" top="0" bottom="0"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2018-11-14T13:22:04Z</dcterms:modified>
</cp:coreProperties>
</file>