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E1393B13-F7D3-466E-8FF5-80D1403FB28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Лист1!$A$1:$P$78</definedName>
  </definedNames>
  <calcPr calcId="181029"/>
</workbook>
</file>

<file path=xl/calcChain.xml><?xml version="1.0" encoding="utf-8"?>
<calcChain xmlns="http://schemas.openxmlformats.org/spreadsheetml/2006/main">
  <c r="G76" i="1" l="1"/>
  <c r="E76" i="1"/>
  <c r="G66" i="1"/>
  <c r="E66" i="1"/>
  <c r="G56" i="1"/>
  <c r="E56" i="1"/>
  <c r="G48" i="1"/>
  <c r="E48" i="1"/>
  <c r="G40" i="1"/>
  <c r="E40" i="1"/>
  <c r="G32" i="1"/>
  <c r="E32" i="1"/>
  <c r="G24" i="1"/>
  <c r="E24" i="1"/>
  <c r="E16" i="1"/>
  <c r="G16" i="1"/>
  <c r="I19" i="1"/>
  <c r="M10" i="1"/>
  <c r="M11" i="1"/>
  <c r="M12" i="1"/>
  <c r="M13" i="1"/>
  <c r="M14" i="1"/>
  <c r="M15" i="1"/>
  <c r="M9" i="1"/>
  <c r="K10" i="1"/>
  <c r="K11" i="1"/>
  <c r="K12" i="1"/>
  <c r="K13" i="1"/>
  <c r="K14" i="1"/>
  <c r="K15" i="1"/>
  <c r="I10" i="1"/>
  <c r="I11" i="1"/>
  <c r="I12" i="1"/>
  <c r="I13" i="1"/>
  <c r="I14" i="1"/>
  <c r="K9" i="1"/>
  <c r="I15" i="1"/>
  <c r="I9" i="1"/>
  <c r="I36" i="1"/>
  <c r="K30" i="1"/>
  <c r="K27" i="1"/>
  <c r="M19" i="1"/>
  <c r="G13" i="1"/>
  <c r="M16" i="1" l="1"/>
  <c r="M36" i="1"/>
  <c r="M37" i="1"/>
  <c r="M38" i="1"/>
  <c r="M39" i="1"/>
  <c r="M35" i="1"/>
  <c r="K36" i="1"/>
  <c r="K37" i="1"/>
  <c r="K38" i="1"/>
  <c r="K39" i="1"/>
  <c r="K35" i="1"/>
  <c r="I37" i="1"/>
  <c r="I38" i="1"/>
  <c r="I39" i="1"/>
  <c r="I35" i="1"/>
  <c r="K16" i="1"/>
  <c r="I16" i="1"/>
  <c r="K70" i="1"/>
  <c r="I71" i="1"/>
  <c r="M72" i="1"/>
  <c r="M73" i="1"/>
  <c r="K74" i="1"/>
  <c r="I75" i="1"/>
  <c r="M69" i="1"/>
  <c r="K52" i="1"/>
  <c r="K53" i="1"/>
  <c r="I54" i="1"/>
  <c r="K55" i="1"/>
  <c r="M51" i="1"/>
  <c r="K44" i="1"/>
  <c r="I45" i="1"/>
  <c r="K46" i="1"/>
  <c r="I47" i="1"/>
  <c r="K43" i="1"/>
  <c r="M28" i="1"/>
  <c r="K29" i="1"/>
  <c r="I30" i="1"/>
  <c r="K31" i="1"/>
  <c r="M27" i="1"/>
  <c r="I23" i="1"/>
  <c r="I22" i="1"/>
  <c r="M21" i="1"/>
  <c r="K20" i="1"/>
  <c r="K19" i="1"/>
  <c r="I60" i="1"/>
  <c r="M61" i="1"/>
  <c r="M62" i="1"/>
  <c r="K63" i="1"/>
  <c r="I64" i="1"/>
  <c r="M65" i="1"/>
  <c r="M59" i="1"/>
  <c r="I40" i="1" l="1"/>
  <c r="M40" i="1"/>
  <c r="K40" i="1"/>
  <c r="I31" i="1"/>
  <c r="I53" i="1"/>
  <c r="M31" i="1"/>
  <c r="I44" i="1"/>
  <c r="M53" i="1"/>
  <c r="M43" i="1"/>
  <c r="K21" i="1"/>
  <c r="M44" i="1"/>
  <c r="M29" i="1"/>
  <c r="I55" i="1"/>
  <c r="K23" i="1"/>
  <c r="I29" i="1"/>
  <c r="M46" i="1"/>
  <c r="M55" i="1"/>
  <c r="I20" i="1"/>
  <c r="M22" i="1"/>
  <c r="K28" i="1"/>
  <c r="K32" i="1" s="1"/>
  <c r="K51" i="1"/>
  <c r="I21" i="1"/>
  <c r="K22" i="1"/>
  <c r="M23" i="1"/>
  <c r="I27" i="1"/>
  <c r="I28" i="1"/>
  <c r="M30" i="1"/>
  <c r="I46" i="1"/>
  <c r="M47" i="1"/>
  <c r="I51" i="1"/>
  <c r="I52" i="1"/>
  <c r="M54" i="1"/>
  <c r="I65" i="1"/>
  <c r="I61" i="1"/>
  <c r="K64" i="1"/>
  <c r="K60" i="1"/>
  <c r="M63" i="1"/>
  <c r="I69" i="1"/>
  <c r="I72" i="1"/>
  <c r="K75" i="1"/>
  <c r="K71" i="1"/>
  <c r="M74" i="1"/>
  <c r="M70" i="1"/>
  <c r="K47" i="1"/>
  <c r="K54" i="1"/>
  <c r="I59" i="1"/>
  <c r="I62" i="1"/>
  <c r="K65" i="1"/>
  <c r="K61" i="1"/>
  <c r="M64" i="1"/>
  <c r="M60" i="1"/>
  <c r="I73" i="1"/>
  <c r="K69" i="1"/>
  <c r="K72" i="1"/>
  <c r="M75" i="1"/>
  <c r="M71" i="1"/>
  <c r="M20" i="1"/>
  <c r="I43" i="1"/>
  <c r="M45" i="1"/>
  <c r="M52" i="1"/>
  <c r="I63" i="1"/>
  <c r="K59" i="1"/>
  <c r="K62" i="1"/>
  <c r="I74" i="1"/>
  <c r="I70" i="1"/>
  <c r="K73" i="1"/>
  <c r="K45" i="1"/>
  <c r="M76" i="1" l="1"/>
  <c r="K24" i="1"/>
  <c r="M56" i="1"/>
  <c r="K48" i="1"/>
  <c r="I48" i="1"/>
  <c r="I56" i="1"/>
  <c r="M32" i="1"/>
  <c r="I76" i="1"/>
  <c r="K76" i="1"/>
  <c r="M48" i="1"/>
  <c r="M24" i="1"/>
  <c r="M66" i="1"/>
  <c r="I32" i="1"/>
  <c r="K56" i="1"/>
  <c r="I24" i="1"/>
  <c r="I66" i="1"/>
  <c r="K66" i="1"/>
</calcChain>
</file>

<file path=xl/sharedStrings.xml><?xml version="1.0" encoding="utf-8"?>
<sst xmlns="http://schemas.openxmlformats.org/spreadsheetml/2006/main" count="83" uniqueCount="38">
  <si>
    <t>№ п/п</t>
  </si>
  <si>
    <t>Вопросы</t>
  </si>
  <si>
    <t>Варианты ответов</t>
  </si>
  <si>
    <t>очень низкое</t>
  </si>
  <si>
    <t>% к общему</t>
  </si>
  <si>
    <t>низкое</t>
  </si>
  <si>
    <t>среднее</t>
  </si>
  <si>
    <t>хорошее</t>
  </si>
  <si>
    <t>отличное</t>
  </si>
  <si>
    <t>затрудняюсь ответить</t>
  </si>
  <si>
    <t>Итого</t>
  </si>
  <si>
    <t>Материально-техническое состояние (помещения)</t>
  </si>
  <si>
    <t>Уровень квалификации персонала</t>
  </si>
  <si>
    <t xml:space="preserve">   </t>
  </si>
  <si>
    <t>Доступность ознакомления с нормативно-правовой базой</t>
  </si>
  <si>
    <t>Материально-техническая база (спортивный инвентарь, спортивное оборудование)</t>
  </si>
  <si>
    <t>Состояние окружающей территории</t>
  </si>
  <si>
    <t>График работы</t>
  </si>
  <si>
    <t>Безопасность тренировочного процесса</t>
  </si>
  <si>
    <t xml:space="preserve">                                                       1.  Реализация дополнительных общеразвивающих программ</t>
  </si>
  <si>
    <t>Материально-техническая база (спортивный инвентарь,  игровые площадки)</t>
  </si>
  <si>
    <t>Доступность услуг для различных групп населения</t>
  </si>
  <si>
    <t>Безопасность населения (отсутствие травматизма)</t>
  </si>
  <si>
    <t>Уровень квалификации судейской работы</t>
  </si>
  <si>
    <t>Оценка качества проведенных мероприятий</t>
  </si>
  <si>
    <t>Безопасность проведения мероприятий</t>
  </si>
  <si>
    <t>Уровень подготовленности обучающихся</t>
  </si>
  <si>
    <t>МБУ «ФОК в г. Семенов НО»</t>
  </si>
  <si>
    <t xml:space="preserve">                                                      2.  Организация и проведение официальных физкультурных (физкультурно-оздоровительных) мероприятий</t>
  </si>
  <si>
    <t xml:space="preserve">                                                    3.    Обеспечение участия спортивных сборных команд в официальных спортивных мероприятиях</t>
  </si>
  <si>
    <t xml:space="preserve">                   5.  Проведение тестирования выполнения нормативов испытаний (тестов) комплекса ГТО</t>
  </si>
  <si>
    <t xml:space="preserve">                                                     6.   Организация и проведение официальных спортивных мероприятий</t>
  </si>
  <si>
    <t xml:space="preserve">                                                      7.  Организация и проведение спортивно-оздоровительной работы по развитию физической культуры и спорта среди различных групп населения</t>
  </si>
  <si>
    <t xml:space="preserve">                                                    8.   Обеспечение доступа к объектам спорта</t>
  </si>
  <si>
    <t xml:space="preserve">                   4.  Организация и проведение физкультурных и спортивных мероприятий в рамках Всероссийского физкультурно-спортивного    комплекса "Готов к Труду и Обороне" (ГТО) (за исключением тестирования выполнения нормативов испытаний комплекса ГТО)</t>
  </si>
  <si>
    <t>Результаты анкетирования по исследованию качества предоставляемых муниципальных услуг и работ в бюджетных учреждениях в области физической культуры и спорта городского округа Семеновский</t>
  </si>
  <si>
    <t xml:space="preserve"> 2024  год</t>
  </si>
  <si>
    <t xml:space="preserve">Нарушений требований стандартов качества по предоставлению муниципальных услуг  и работ в области физической культуры и спорта в 2024 году не установлено. Сводная оценка качества фактически предоставленных муниципальных услуг  и работ соответствует стандартам качества на 100%.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</si>
</sst>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70">
    <xf numFmtId="0" fontId="0" fillId="0" borderId="0" xfId="0"/>
    <xf numFmtId="0" fontId="5" fillId="0" borderId="0" xfId="0" applyFont="1" applyAlignment="1">
      <alignment vertical="center"/>
    </xf>
    <xf numFmtId="9" fontId="0" fillId="0" borderId="0" xfId="0" applyNumberFormat="1"/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9" fontId="4" fillId="0" borderId="1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center" wrapText="1"/>
    </xf>
    <xf numFmtId="9" fontId="2" fillId="0" borderId="4" xfId="1" applyFont="1" applyFill="1" applyBorder="1" applyAlignment="1">
      <alignment horizontal="center"/>
    </xf>
    <xf numFmtId="9" fontId="2" fillId="0" borderId="16" xfId="1" applyFont="1" applyFill="1" applyBorder="1" applyAlignment="1">
      <alignment horizontal="center"/>
    </xf>
    <xf numFmtId="0" fontId="1" fillId="0" borderId="0" xfId="0" applyFont="1" applyAlignment="1">
      <alignment vertical="top" wrapText="1"/>
    </xf>
    <xf numFmtId="9" fontId="2" fillId="0" borderId="0" xfId="1" applyFont="1" applyFill="1" applyBorder="1" applyAlignment="1">
      <alignment horizontal="center"/>
    </xf>
    <xf numFmtId="9" fontId="2" fillId="0" borderId="9" xfId="1" applyFont="1" applyFill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9" fontId="4" fillId="0" borderId="6" xfId="0" applyNumberFormat="1" applyFont="1" applyBorder="1" applyAlignment="1">
      <alignment vertical="center"/>
    </xf>
    <xf numFmtId="9" fontId="2" fillId="0" borderId="17" xfId="1" applyFont="1" applyFill="1" applyBorder="1" applyAlignment="1">
      <alignment horizontal="center"/>
    </xf>
    <xf numFmtId="9" fontId="2" fillId="0" borderId="18" xfId="1" applyFont="1" applyFill="1" applyBorder="1" applyAlignment="1">
      <alignment horizontal="center"/>
    </xf>
    <xf numFmtId="0" fontId="1" fillId="0" borderId="20" xfId="0" applyFont="1" applyBorder="1" applyAlignment="1">
      <alignment vertical="top" wrapText="1"/>
    </xf>
    <xf numFmtId="0" fontId="2" fillId="0" borderId="18" xfId="0" applyFont="1" applyBorder="1" applyAlignment="1">
      <alignment vertical="center" wrapText="1"/>
    </xf>
    <xf numFmtId="0" fontId="7" fillId="0" borderId="21" xfId="0" applyFont="1" applyBorder="1"/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9" fontId="4" fillId="0" borderId="14" xfId="0" applyNumberFormat="1" applyFont="1" applyBorder="1" applyAlignment="1">
      <alignment vertical="center"/>
    </xf>
    <xf numFmtId="0" fontId="7" fillId="0" borderId="15" xfId="0" applyFont="1" applyBorder="1"/>
    <xf numFmtId="0" fontId="1" fillId="0" borderId="22" xfId="0" applyFont="1" applyBorder="1" applyAlignment="1">
      <alignment vertical="top" wrapText="1"/>
    </xf>
    <xf numFmtId="0" fontId="2" fillId="0" borderId="20" xfId="0" applyFont="1" applyBorder="1" applyAlignment="1">
      <alignment vertical="center" wrapText="1"/>
    </xf>
    <xf numFmtId="9" fontId="4" fillId="0" borderId="18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9" fontId="4" fillId="0" borderId="11" xfId="0" applyNumberFormat="1" applyFont="1" applyBorder="1" applyAlignment="1">
      <alignment vertical="center"/>
    </xf>
    <xf numFmtId="0" fontId="7" fillId="0" borderId="12" xfId="0" applyFont="1" applyBorder="1"/>
    <xf numFmtId="0" fontId="2" fillId="0" borderId="1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2" fillId="0" borderId="1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79"/>
  <sheetViews>
    <sheetView tabSelected="1" zoomScaleNormal="100" workbookViewId="0">
      <selection activeCell="G76" sqref="G76"/>
    </sheetView>
  </sheetViews>
  <sheetFormatPr defaultRowHeight="14.4" x14ac:dyDescent="0.3"/>
  <cols>
    <col min="1" max="1" width="6.33203125" customWidth="1"/>
    <col min="2" max="2" width="4.6640625" customWidth="1"/>
    <col min="3" max="3" width="34" customWidth="1"/>
    <col min="4" max="13" width="10.33203125" customWidth="1"/>
    <col min="14" max="14" width="13" customWidth="1"/>
    <col min="15" max="16" width="10.33203125" customWidth="1"/>
  </cols>
  <sheetData>
    <row r="2" spans="2:18" ht="39" customHeight="1" x14ac:dyDescent="0.3">
      <c r="C2" s="68" t="s">
        <v>35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8"/>
      <c r="P2" s="8"/>
    </row>
    <row r="3" spans="2:18" ht="15.6" customHeight="1" x14ac:dyDescent="0.3">
      <c r="B3" s="9"/>
      <c r="C3" s="9"/>
      <c r="D3" s="9"/>
      <c r="E3" s="68" t="s">
        <v>27</v>
      </c>
      <c r="F3" s="68"/>
      <c r="G3" s="68"/>
      <c r="H3" s="68"/>
      <c r="I3" s="68"/>
      <c r="J3" s="68"/>
      <c r="K3" s="10"/>
      <c r="L3" s="9"/>
      <c r="M3" s="9"/>
      <c r="N3" s="9"/>
      <c r="O3" s="9"/>
      <c r="P3" s="9"/>
    </row>
    <row r="4" spans="2:18" ht="15.6" x14ac:dyDescent="0.3">
      <c r="B4" s="11"/>
      <c r="C4" s="11"/>
      <c r="D4" s="11"/>
      <c r="E4" s="69" t="s">
        <v>36</v>
      </c>
      <c r="F4" s="69"/>
      <c r="G4" s="69"/>
      <c r="H4" s="69"/>
      <c r="I4" s="69"/>
      <c r="J4" s="69"/>
      <c r="K4" s="11"/>
      <c r="L4" s="11"/>
      <c r="M4" s="11"/>
      <c r="N4" s="11"/>
      <c r="O4" s="11"/>
      <c r="P4" s="11"/>
    </row>
    <row r="5" spans="2:18" ht="16.2" thickBot="1" x14ac:dyDescent="0.35">
      <c r="B5" s="11"/>
      <c r="C5" s="11"/>
      <c r="D5" s="11"/>
      <c r="E5" s="11"/>
      <c r="F5" s="12"/>
      <c r="G5" s="12"/>
      <c r="H5" s="12"/>
      <c r="I5" s="12"/>
      <c r="J5" s="12"/>
      <c r="K5" s="11"/>
      <c r="L5" s="11"/>
      <c r="M5" s="11"/>
      <c r="N5" s="11"/>
      <c r="O5" s="11"/>
      <c r="P5" s="11"/>
    </row>
    <row r="6" spans="2:18" ht="21.6" customHeight="1" x14ac:dyDescent="0.3">
      <c r="B6" s="46" t="s">
        <v>0</v>
      </c>
      <c r="C6" s="48" t="s">
        <v>1</v>
      </c>
      <c r="D6" s="50" t="s">
        <v>2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</row>
    <row r="7" spans="2:18" ht="34.200000000000003" customHeight="1" thickBot="1" x14ac:dyDescent="0.35">
      <c r="B7" s="47"/>
      <c r="C7" s="49"/>
      <c r="D7" s="13" t="s">
        <v>3</v>
      </c>
      <c r="E7" s="13" t="s">
        <v>4</v>
      </c>
      <c r="F7" s="13" t="s">
        <v>5</v>
      </c>
      <c r="G7" s="13" t="s">
        <v>4</v>
      </c>
      <c r="H7" s="13" t="s">
        <v>6</v>
      </c>
      <c r="I7" s="13" t="s">
        <v>4</v>
      </c>
      <c r="J7" s="13" t="s">
        <v>7</v>
      </c>
      <c r="K7" s="13" t="s">
        <v>4</v>
      </c>
      <c r="L7" s="13" t="s">
        <v>8</v>
      </c>
      <c r="M7" s="13" t="s">
        <v>4</v>
      </c>
      <c r="N7" s="13" t="s">
        <v>9</v>
      </c>
      <c r="O7" s="13" t="s">
        <v>4</v>
      </c>
      <c r="P7" s="14" t="s">
        <v>10</v>
      </c>
    </row>
    <row r="8" spans="2:18" ht="24.6" customHeight="1" x14ac:dyDescent="0.3">
      <c r="B8" s="46" t="s">
        <v>19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</row>
    <row r="9" spans="2:18" ht="31.2" x14ac:dyDescent="0.3">
      <c r="B9" s="3">
        <v>1</v>
      </c>
      <c r="C9" s="4" t="s">
        <v>14</v>
      </c>
      <c r="D9" s="5">
        <v>0</v>
      </c>
      <c r="E9" s="6">
        <v>0</v>
      </c>
      <c r="F9" s="5">
        <v>0</v>
      </c>
      <c r="G9" s="6">
        <v>0</v>
      </c>
      <c r="H9" s="5">
        <v>0</v>
      </c>
      <c r="I9" s="6">
        <f>H9*100%/579</f>
        <v>0</v>
      </c>
      <c r="J9" s="5">
        <v>0</v>
      </c>
      <c r="K9" s="6">
        <f>J9*100%/579</f>
        <v>0</v>
      </c>
      <c r="L9" s="5">
        <v>579</v>
      </c>
      <c r="M9" s="6">
        <f>L9*100%/579</f>
        <v>1</v>
      </c>
      <c r="N9" s="5">
        <v>0</v>
      </c>
      <c r="O9" s="6">
        <v>0</v>
      </c>
      <c r="P9" s="29">
        <v>579</v>
      </c>
      <c r="R9" s="2"/>
    </row>
    <row r="10" spans="2:18" ht="31.2" x14ac:dyDescent="0.3">
      <c r="B10" s="3">
        <v>2</v>
      </c>
      <c r="C10" s="4" t="s">
        <v>11</v>
      </c>
      <c r="D10" s="5">
        <v>0</v>
      </c>
      <c r="E10" s="6">
        <v>0</v>
      </c>
      <c r="F10" s="5">
        <v>0</v>
      </c>
      <c r="G10" s="6">
        <v>0</v>
      </c>
      <c r="H10" s="5">
        <v>25</v>
      </c>
      <c r="I10" s="6">
        <f t="shared" ref="I10:I14" si="0">H10*100%/579</f>
        <v>4.317789291882556E-2</v>
      </c>
      <c r="J10" s="5">
        <v>48</v>
      </c>
      <c r="K10" s="6">
        <f t="shared" ref="K10:K15" si="1">J10*100%/579</f>
        <v>8.2901554404145081E-2</v>
      </c>
      <c r="L10" s="5">
        <v>506</v>
      </c>
      <c r="M10" s="6">
        <f t="shared" ref="M10:M15" si="2">L10*100%/579</f>
        <v>0.87392055267702939</v>
      </c>
      <c r="N10" s="5">
        <v>0</v>
      </c>
      <c r="O10" s="6">
        <v>0</v>
      </c>
      <c r="P10" s="29">
        <v>579</v>
      </c>
      <c r="R10" s="2"/>
    </row>
    <row r="11" spans="2:18" ht="46.8" x14ac:dyDescent="0.3">
      <c r="B11" s="3">
        <v>3</v>
      </c>
      <c r="C11" s="4" t="s">
        <v>15</v>
      </c>
      <c r="D11" s="5">
        <v>0</v>
      </c>
      <c r="E11" s="6">
        <v>0</v>
      </c>
      <c r="F11" s="5">
        <v>0</v>
      </c>
      <c r="G11" s="6">
        <v>0</v>
      </c>
      <c r="H11" s="5">
        <v>0</v>
      </c>
      <c r="I11" s="6">
        <f t="shared" si="0"/>
        <v>0</v>
      </c>
      <c r="J11" s="5">
        <v>48</v>
      </c>
      <c r="K11" s="6">
        <f t="shared" si="1"/>
        <v>8.2901554404145081E-2</v>
      </c>
      <c r="L11" s="5">
        <v>531</v>
      </c>
      <c r="M11" s="6">
        <f t="shared" si="2"/>
        <v>0.91709844559585496</v>
      </c>
      <c r="N11" s="5">
        <v>0</v>
      </c>
      <c r="O11" s="6">
        <v>0</v>
      </c>
      <c r="P11" s="29">
        <v>579</v>
      </c>
      <c r="R11" s="2"/>
    </row>
    <row r="12" spans="2:18" ht="25.2" customHeight="1" x14ac:dyDescent="0.3">
      <c r="B12" s="3">
        <v>4</v>
      </c>
      <c r="C12" s="4" t="s">
        <v>12</v>
      </c>
      <c r="D12" s="5">
        <v>0</v>
      </c>
      <c r="E12" s="6">
        <v>0</v>
      </c>
      <c r="F12" s="5">
        <v>0</v>
      </c>
      <c r="G12" s="6">
        <v>0</v>
      </c>
      <c r="H12" s="5">
        <v>18</v>
      </c>
      <c r="I12" s="6">
        <f t="shared" si="0"/>
        <v>3.1088082901554404E-2</v>
      </c>
      <c r="J12" s="5">
        <v>24</v>
      </c>
      <c r="K12" s="6">
        <f t="shared" si="1"/>
        <v>4.145077720207254E-2</v>
      </c>
      <c r="L12" s="5">
        <v>537</v>
      </c>
      <c r="M12" s="6">
        <f t="shared" si="2"/>
        <v>0.92746113989637302</v>
      </c>
      <c r="N12" s="5">
        <v>0</v>
      </c>
      <c r="O12" s="6">
        <v>0</v>
      </c>
      <c r="P12" s="29">
        <v>579</v>
      </c>
      <c r="R12" s="2"/>
    </row>
    <row r="13" spans="2:18" ht="31.2" x14ac:dyDescent="0.3">
      <c r="B13" s="3">
        <v>5</v>
      </c>
      <c r="C13" s="4" t="s">
        <v>16</v>
      </c>
      <c r="D13" s="5">
        <v>0</v>
      </c>
      <c r="E13" s="6">
        <v>0</v>
      </c>
      <c r="F13" s="5">
        <v>0</v>
      </c>
      <c r="G13" s="6">
        <f>F13*100%/583</f>
        <v>0</v>
      </c>
      <c r="H13" s="5">
        <v>10</v>
      </c>
      <c r="I13" s="6">
        <f t="shared" si="0"/>
        <v>1.7271157167530225E-2</v>
      </c>
      <c r="J13" s="5">
        <v>115</v>
      </c>
      <c r="K13" s="6">
        <f t="shared" si="1"/>
        <v>0.19861830742659758</v>
      </c>
      <c r="L13" s="5">
        <v>454</v>
      </c>
      <c r="M13" s="6">
        <f t="shared" si="2"/>
        <v>0.78411053540587217</v>
      </c>
      <c r="N13" s="5">
        <v>0</v>
      </c>
      <c r="O13" s="6">
        <v>0</v>
      </c>
      <c r="P13" s="29">
        <v>579</v>
      </c>
      <c r="R13" s="2"/>
    </row>
    <row r="14" spans="2:18" ht="27" customHeight="1" x14ac:dyDescent="0.3">
      <c r="B14" s="3">
        <v>6</v>
      </c>
      <c r="C14" s="4" t="s">
        <v>17</v>
      </c>
      <c r="D14" s="5">
        <v>0</v>
      </c>
      <c r="E14" s="6">
        <v>0</v>
      </c>
      <c r="F14" s="5">
        <v>0</v>
      </c>
      <c r="G14" s="6">
        <v>0</v>
      </c>
      <c r="H14" s="5">
        <v>18</v>
      </c>
      <c r="I14" s="6">
        <f t="shared" si="0"/>
        <v>3.1088082901554404E-2</v>
      </c>
      <c r="J14" s="5">
        <v>92</v>
      </c>
      <c r="K14" s="6">
        <f t="shared" si="1"/>
        <v>0.15889464594127806</v>
      </c>
      <c r="L14" s="5">
        <v>469</v>
      </c>
      <c r="M14" s="6">
        <f t="shared" si="2"/>
        <v>0.81001727115716748</v>
      </c>
      <c r="N14" s="5">
        <v>0</v>
      </c>
      <c r="O14" s="6">
        <v>0</v>
      </c>
      <c r="P14" s="29">
        <v>579</v>
      </c>
      <c r="R14" s="2"/>
    </row>
    <row r="15" spans="2:18" ht="31.8" thickBot="1" x14ac:dyDescent="0.35">
      <c r="B15" s="30">
        <v>7</v>
      </c>
      <c r="C15" s="31" t="s">
        <v>18</v>
      </c>
      <c r="D15" s="32">
        <v>0</v>
      </c>
      <c r="E15" s="33">
        <v>0</v>
      </c>
      <c r="F15" s="32">
        <v>0</v>
      </c>
      <c r="G15" s="33">
        <v>0</v>
      </c>
      <c r="H15" s="32">
        <v>0</v>
      </c>
      <c r="I15" s="33">
        <f t="shared" ref="I15" si="3">H15*100%/579</f>
        <v>0</v>
      </c>
      <c r="J15" s="32">
        <v>50</v>
      </c>
      <c r="K15" s="33">
        <f t="shared" si="1"/>
        <v>8.6355785837651119E-2</v>
      </c>
      <c r="L15" s="32">
        <v>529</v>
      </c>
      <c r="M15" s="33">
        <f t="shared" si="2"/>
        <v>0.91364421416234887</v>
      </c>
      <c r="N15" s="32">
        <v>0</v>
      </c>
      <c r="O15" s="33">
        <v>0</v>
      </c>
      <c r="P15" s="34">
        <v>579</v>
      </c>
      <c r="R15" s="2"/>
    </row>
    <row r="16" spans="2:18" ht="24.6" customHeight="1" thickBot="1" x14ac:dyDescent="0.35">
      <c r="B16" s="27"/>
      <c r="C16" s="28" t="s">
        <v>10</v>
      </c>
      <c r="D16" s="26"/>
      <c r="E16" s="26">
        <f>AVERAGE(E9:E15)</f>
        <v>0</v>
      </c>
      <c r="F16" s="26"/>
      <c r="G16" s="26">
        <f>AVERAGE(G9:G15)</f>
        <v>0</v>
      </c>
      <c r="H16" s="26"/>
      <c r="I16" s="26">
        <f>AVERAGE(I9:I15)</f>
        <v>1.7517887984209227E-2</v>
      </c>
      <c r="J16" s="26"/>
      <c r="K16" s="26">
        <f>AVERAGE(K9:K15)</f>
        <v>9.3017517887984208E-2</v>
      </c>
      <c r="L16" s="26"/>
      <c r="M16" s="26">
        <f>AVERAGE(M9:M15)</f>
        <v>0.88946459412780654</v>
      </c>
      <c r="N16" s="26"/>
      <c r="O16" s="26"/>
      <c r="P16" s="25"/>
      <c r="R16" s="2"/>
    </row>
    <row r="17" spans="2:18" ht="31.95" customHeight="1" thickBot="1" x14ac:dyDescent="0.35">
      <c r="B17" s="19"/>
      <c r="C17" s="8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1"/>
      <c r="R17" s="2"/>
    </row>
    <row r="18" spans="2:18" ht="24" customHeight="1" x14ac:dyDescent="0.3">
      <c r="B18" s="60" t="s">
        <v>28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2"/>
      <c r="R18" s="2"/>
    </row>
    <row r="19" spans="2:18" ht="31.2" x14ac:dyDescent="0.3">
      <c r="B19" s="22">
        <v>1</v>
      </c>
      <c r="C19" s="4" t="s">
        <v>11</v>
      </c>
      <c r="D19" s="23">
        <v>0</v>
      </c>
      <c r="E19" s="24">
        <v>0</v>
      </c>
      <c r="F19" s="23">
        <v>0</v>
      </c>
      <c r="G19" s="24">
        <v>0</v>
      </c>
      <c r="H19" s="23">
        <v>0</v>
      </c>
      <c r="I19" s="24">
        <f>H19*100%/P19</f>
        <v>0</v>
      </c>
      <c r="J19" s="23">
        <v>20</v>
      </c>
      <c r="K19" s="24">
        <f>J19*100%/P19</f>
        <v>3.4542314335060449E-2</v>
      </c>
      <c r="L19" s="23">
        <v>559</v>
      </c>
      <c r="M19" s="24">
        <f>L19*100%/P19</f>
        <v>0.9654576856649395</v>
      </c>
      <c r="N19" s="23">
        <v>0</v>
      </c>
      <c r="O19" s="24">
        <v>0</v>
      </c>
      <c r="P19" s="29">
        <v>579</v>
      </c>
      <c r="R19" s="2"/>
    </row>
    <row r="20" spans="2:18" ht="46.8" x14ac:dyDescent="0.3">
      <c r="B20" s="3">
        <v>2</v>
      </c>
      <c r="C20" s="4" t="s">
        <v>15</v>
      </c>
      <c r="D20" s="5">
        <v>0</v>
      </c>
      <c r="E20" s="24">
        <v>0</v>
      </c>
      <c r="F20" s="5">
        <v>0</v>
      </c>
      <c r="G20" s="24">
        <v>0</v>
      </c>
      <c r="H20" s="5">
        <v>19</v>
      </c>
      <c r="I20" s="24">
        <f t="shared" ref="I20:I23" si="4">H20*100%/P20</f>
        <v>3.281519861830743E-2</v>
      </c>
      <c r="J20" s="5">
        <v>123</v>
      </c>
      <c r="K20" s="24">
        <f t="shared" ref="K20:K23" si="5">J20*100%/P20</f>
        <v>0.21243523316062177</v>
      </c>
      <c r="L20" s="5">
        <v>437</v>
      </c>
      <c r="M20" s="24">
        <f t="shared" ref="M20:M23" si="6">L20*100%/P20</f>
        <v>0.75474956822107087</v>
      </c>
      <c r="N20" s="5">
        <v>0</v>
      </c>
      <c r="O20" s="24">
        <v>0</v>
      </c>
      <c r="P20" s="29">
        <v>579</v>
      </c>
      <c r="R20" s="2"/>
    </row>
    <row r="21" spans="2:18" ht="22.2" customHeight="1" x14ac:dyDescent="0.3">
      <c r="B21" s="3">
        <v>3</v>
      </c>
      <c r="C21" s="4" t="s">
        <v>12</v>
      </c>
      <c r="D21" s="5">
        <v>0</v>
      </c>
      <c r="E21" s="24">
        <v>0</v>
      </c>
      <c r="F21" s="5">
        <v>0</v>
      </c>
      <c r="G21" s="24">
        <v>0</v>
      </c>
      <c r="H21" s="5">
        <v>0</v>
      </c>
      <c r="I21" s="24">
        <f t="shared" si="4"/>
        <v>0</v>
      </c>
      <c r="J21" s="5">
        <v>58</v>
      </c>
      <c r="K21" s="24">
        <f t="shared" si="5"/>
        <v>0.1001727115716753</v>
      </c>
      <c r="L21" s="5">
        <v>521</v>
      </c>
      <c r="M21" s="24">
        <f t="shared" si="6"/>
        <v>0.89982728842832471</v>
      </c>
      <c r="N21" s="5">
        <v>0</v>
      </c>
      <c r="O21" s="24">
        <v>0</v>
      </c>
      <c r="P21" s="29">
        <v>579</v>
      </c>
      <c r="R21" s="2"/>
    </row>
    <row r="22" spans="2:18" ht="31.2" x14ac:dyDescent="0.3">
      <c r="B22" s="3">
        <v>4</v>
      </c>
      <c r="C22" s="4" t="s">
        <v>24</v>
      </c>
      <c r="D22" s="5">
        <v>0</v>
      </c>
      <c r="E22" s="24">
        <v>0</v>
      </c>
      <c r="F22" s="5">
        <v>0</v>
      </c>
      <c r="G22" s="24">
        <v>0</v>
      </c>
      <c r="H22" s="5">
        <v>13</v>
      </c>
      <c r="I22" s="24">
        <f t="shared" si="4"/>
        <v>2.2452504317789293E-2</v>
      </c>
      <c r="J22" s="5">
        <v>118</v>
      </c>
      <c r="K22" s="24">
        <f t="shared" si="5"/>
        <v>0.20379965457685664</v>
      </c>
      <c r="L22" s="5">
        <v>461</v>
      </c>
      <c r="M22" s="24">
        <f t="shared" si="6"/>
        <v>0.79620034542314333</v>
      </c>
      <c r="N22" s="5">
        <v>0</v>
      </c>
      <c r="O22" s="24">
        <v>0</v>
      </c>
      <c r="P22" s="29">
        <v>579</v>
      </c>
      <c r="R22" s="2"/>
    </row>
    <row r="23" spans="2:18" ht="31.8" thickBot="1" x14ac:dyDescent="0.35">
      <c r="B23" s="30">
        <v>5</v>
      </c>
      <c r="C23" s="31" t="s">
        <v>25</v>
      </c>
      <c r="D23" s="32">
        <v>0</v>
      </c>
      <c r="E23" s="37">
        <v>0</v>
      </c>
      <c r="F23" s="32">
        <v>0</v>
      </c>
      <c r="G23" s="37">
        <v>0</v>
      </c>
      <c r="H23" s="32">
        <v>15</v>
      </c>
      <c r="I23" s="37">
        <f t="shared" si="4"/>
        <v>2.5906735751295335E-2</v>
      </c>
      <c r="J23" s="32">
        <v>328</v>
      </c>
      <c r="K23" s="37">
        <f t="shared" si="5"/>
        <v>0.56649395509499134</v>
      </c>
      <c r="L23" s="32">
        <v>236</v>
      </c>
      <c r="M23" s="37">
        <f t="shared" si="6"/>
        <v>0.40759930915371329</v>
      </c>
      <c r="N23" s="32">
        <v>0</v>
      </c>
      <c r="O23" s="37">
        <v>0</v>
      </c>
      <c r="P23" s="34">
        <v>579</v>
      </c>
      <c r="R23" s="2"/>
    </row>
    <row r="24" spans="2:18" ht="22.95" customHeight="1" thickBot="1" x14ac:dyDescent="0.35">
      <c r="B24" s="35"/>
      <c r="C24" s="36" t="s">
        <v>10</v>
      </c>
      <c r="D24" s="26"/>
      <c r="E24" s="26">
        <f>AVERAGE(E17:E23)</f>
        <v>0</v>
      </c>
      <c r="F24" s="26"/>
      <c r="G24" s="26">
        <f>AVERAGE(G17:G23)</f>
        <v>0</v>
      </c>
      <c r="H24" s="26"/>
      <c r="I24" s="26">
        <f>AVERAGE(I19:I23)</f>
        <v>1.6234887737478412E-2</v>
      </c>
      <c r="J24" s="26"/>
      <c r="K24" s="26">
        <f>AVERAGE(K19:K23)</f>
        <v>0.22348877374784112</v>
      </c>
      <c r="L24" s="26"/>
      <c r="M24" s="26">
        <f>AVERAGE(M19:M23)</f>
        <v>0.76476683937823831</v>
      </c>
      <c r="N24" s="26"/>
      <c r="O24" s="26"/>
      <c r="P24" s="26"/>
      <c r="R24" s="2"/>
    </row>
    <row r="25" spans="2:18" ht="30" customHeight="1" thickBot="1" x14ac:dyDescent="0.35">
      <c r="B25" s="19"/>
      <c r="C25" s="8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R25" s="2"/>
    </row>
    <row r="26" spans="2:18" ht="23.4" customHeight="1" thickBot="1" x14ac:dyDescent="0.35">
      <c r="B26" s="63" t="s">
        <v>29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5"/>
      <c r="R26" s="2"/>
    </row>
    <row r="27" spans="2:18" ht="31.2" x14ac:dyDescent="0.3">
      <c r="B27" s="38">
        <v>1</v>
      </c>
      <c r="C27" s="39" t="s">
        <v>11</v>
      </c>
      <c r="D27" s="40">
        <v>0</v>
      </c>
      <c r="E27" s="41">
        <v>0</v>
      </c>
      <c r="F27" s="40">
        <v>0</v>
      </c>
      <c r="G27" s="41">
        <v>0</v>
      </c>
      <c r="H27" s="40">
        <v>22</v>
      </c>
      <c r="I27" s="41">
        <f>H27*100%/P27</f>
        <v>3.7996545768566495E-2</v>
      </c>
      <c r="J27" s="40">
        <v>118</v>
      </c>
      <c r="K27" s="41">
        <f>J27*100%/P27</f>
        <v>0.20379965457685664</v>
      </c>
      <c r="L27" s="40">
        <v>439</v>
      </c>
      <c r="M27" s="41">
        <f>L27*100%/P27</f>
        <v>0.75820379965457685</v>
      </c>
      <c r="N27" s="40">
        <v>0</v>
      </c>
      <c r="O27" s="41">
        <v>0</v>
      </c>
      <c r="P27" s="42">
        <v>579</v>
      </c>
      <c r="R27" s="2"/>
    </row>
    <row r="28" spans="2:18" ht="46.8" x14ac:dyDescent="0.3">
      <c r="B28" s="3">
        <v>2</v>
      </c>
      <c r="C28" s="4" t="s">
        <v>15</v>
      </c>
      <c r="D28" s="5">
        <v>0</v>
      </c>
      <c r="E28" s="6">
        <v>0</v>
      </c>
      <c r="F28" s="5">
        <v>0</v>
      </c>
      <c r="G28" s="6">
        <v>0</v>
      </c>
      <c r="H28" s="5">
        <v>31</v>
      </c>
      <c r="I28" s="6">
        <f t="shared" ref="I28:I31" si="7">H28*100%/P28</f>
        <v>5.3540587219343697E-2</v>
      </c>
      <c r="J28" s="5">
        <v>108</v>
      </c>
      <c r="K28" s="6">
        <f t="shared" ref="K28:K31" si="8">J28*100%/P28</f>
        <v>0.18652849740932642</v>
      </c>
      <c r="L28" s="5">
        <v>440</v>
      </c>
      <c r="M28" s="6">
        <f t="shared" ref="M28:M31" si="9">L28*100%/P28</f>
        <v>0.75993091537132984</v>
      </c>
      <c r="N28" s="5">
        <v>0</v>
      </c>
      <c r="O28" s="6">
        <v>0</v>
      </c>
      <c r="P28" s="29">
        <v>579</v>
      </c>
      <c r="R28" s="2"/>
    </row>
    <row r="29" spans="2:18" ht="31.2" x14ac:dyDescent="0.3">
      <c r="B29" s="3">
        <v>3</v>
      </c>
      <c r="C29" s="4" t="s">
        <v>12</v>
      </c>
      <c r="D29" s="5">
        <v>0</v>
      </c>
      <c r="E29" s="6">
        <v>0</v>
      </c>
      <c r="F29" s="5">
        <v>0</v>
      </c>
      <c r="G29" s="6">
        <v>0</v>
      </c>
      <c r="H29" s="5">
        <v>10</v>
      </c>
      <c r="I29" s="6">
        <f t="shared" si="7"/>
        <v>1.7271157167530225E-2</v>
      </c>
      <c r="J29" s="5">
        <v>98</v>
      </c>
      <c r="K29" s="6">
        <f t="shared" si="8"/>
        <v>0.1692573402417962</v>
      </c>
      <c r="L29" s="5">
        <v>471</v>
      </c>
      <c r="M29" s="6">
        <f t="shared" si="9"/>
        <v>0.81347150259067358</v>
      </c>
      <c r="N29" s="5">
        <v>0</v>
      </c>
      <c r="O29" s="6">
        <v>0</v>
      </c>
      <c r="P29" s="29">
        <v>579</v>
      </c>
      <c r="R29" s="2"/>
    </row>
    <row r="30" spans="2:18" ht="31.2" x14ac:dyDescent="0.3">
      <c r="B30" s="3">
        <v>4</v>
      </c>
      <c r="C30" s="4" t="s">
        <v>26</v>
      </c>
      <c r="D30" s="5">
        <v>0</v>
      </c>
      <c r="E30" s="6">
        <v>0</v>
      </c>
      <c r="F30" s="5">
        <v>0</v>
      </c>
      <c r="G30" s="6">
        <v>0</v>
      </c>
      <c r="H30" s="5">
        <v>42</v>
      </c>
      <c r="I30" s="6">
        <f t="shared" si="7"/>
        <v>7.2538860103626937E-2</v>
      </c>
      <c r="J30" s="5">
        <v>88</v>
      </c>
      <c r="K30" s="6">
        <f>J30*100%/P30</f>
        <v>0.15198618307426598</v>
      </c>
      <c r="L30" s="5">
        <v>449</v>
      </c>
      <c r="M30" s="6">
        <f t="shared" si="9"/>
        <v>0.7754749568221071</v>
      </c>
      <c r="N30" s="5">
        <v>0</v>
      </c>
      <c r="O30" s="6">
        <v>0</v>
      </c>
      <c r="P30" s="29">
        <v>579</v>
      </c>
      <c r="R30" s="2"/>
    </row>
    <row r="31" spans="2:18" ht="31.8" thickBot="1" x14ac:dyDescent="0.35">
      <c r="B31" s="30">
        <v>5</v>
      </c>
      <c r="C31" s="31" t="s">
        <v>25</v>
      </c>
      <c r="D31" s="32">
        <v>0</v>
      </c>
      <c r="E31" s="33">
        <v>0</v>
      </c>
      <c r="F31" s="32">
        <v>0</v>
      </c>
      <c r="G31" s="33">
        <v>0</v>
      </c>
      <c r="H31" s="32">
        <v>18</v>
      </c>
      <c r="I31" s="33">
        <f t="shared" si="7"/>
        <v>3.1088082901554404E-2</v>
      </c>
      <c r="J31" s="32">
        <v>218</v>
      </c>
      <c r="K31" s="33">
        <f t="shared" si="8"/>
        <v>0.37651122625215888</v>
      </c>
      <c r="L31" s="32">
        <v>343</v>
      </c>
      <c r="M31" s="33">
        <f t="shared" si="9"/>
        <v>0.59240069084628666</v>
      </c>
      <c r="N31" s="32">
        <v>0</v>
      </c>
      <c r="O31" s="33">
        <v>0</v>
      </c>
      <c r="P31" s="34">
        <v>579</v>
      </c>
      <c r="R31" s="2"/>
    </row>
    <row r="32" spans="2:18" ht="22.95" customHeight="1" thickBot="1" x14ac:dyDescent="0.35">
      <c r="B32" s="27"/>
      <c r="C32" s="28" t="s">
        <v>10</v>
      </c>
      <c r="D32" s="26"/>
      <c r="E32" s="26">
        <f>AVERAGE(E25:E31)</f>
        <v>0</v>
      </c>
      <c r="F32" s="26"/>
      <c r="G32" s="26">
        <f>AVERAGE(G25:G31)</f>
        <v>0</v>
      </c>
      <c r="H32" s="26"/>
      <c r="I32" s="26">
        <f>AVERAGE(I27:I31)</f>
        <v>4.2487046632124346E-2</v>
      </c>
      <c r="J32" s="26"/>
      <c r="K32" s="26">
        <f>AVERAGE(K27:K31)</f>
        <v>0.2176165803108808</v>
      </c>
      <c r="L32" s="26"/>
      <c r="M32" s="26">
        <f>AVERAGE(M27:M31)</f>
        <v>0.73989637305699474</v>
      </c>
      <c r="N32" s="26"/>
      <c r="O32" s="26"/>
      <c r="P32" s="25"/>
      <c r="R32" s="2"/>
    </row>
    <row r="33" spans="2:18" ht="30" customHeight="1" thickBot="1" x14ac:dyDescent="0.35">
      <c r="B33" s="19"/>
      <c r="C33" s="8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1"/>
      <c r="R33" s="2"/>
    </row>
    <row r="34" spans="2:18" ht="36.6" customHeight="1" thickBot="1" x14ac:dyDescent="0.35">
      <c r="B34" s="54" t="s">
        <v>34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7"/>
      <c r="R34" s="2"/>
    </row>
    <row r="35" spans="2:18" ht="31.2" x14ac:dyDescent="0.3">
      <c r="B35" s="38">
        <v>1</v>
      </c>
      <c r="C35" s="39" t="s">
        <v>11</v>
      </c>
      <c r="D35" s="40">
        <v>0</v>
      </c>
      <c r="E35" s="41">
        <v>0</v>
      </c>
      <c r="F35" s="40">
        <v>0</v>
      </c>
      <c r="G35" s="41">
        <v>0</v>
      </c>
      <c r="H35" s="40">
        <v>18</v>
      </c>
      <c r="I35" s="41">
        <f>H35*100%/P35</f>
        <v>3.1088082901554404E-2</v>
      </c>
      <c r="J35" s="40">
        <v>148</v>
      </c>
      <c r="K35" s="41">
        <f>J35*100%/P35</f>
        <v>0.25561312607944731</v>
      </c>
      <c r="L35" s="40">
        <v>413</v>
      </c>
      <c r="M35" s="41">
        <f>L35*100%/P35</f>
        <v>0.71329879101899829</v>
      </c>
      <c r="N35" s="40">
        <v>0</v>
      </c>
      <c r="O35" s="41">
        <v>0</v>
      </c>
      <c r="P35" s="43">
        <v>579</v>
      </c>
      <c r="R35" s="2"/>
    </row>
    <row r="36" spans="2:18" ht="46.8" x14ac:dyDescent="0.3">
      <c r="B36" s="3">
        <v>2</v>
      </c>
      <c r="C36" s="4" t="s">
        <v>20</v>
      </c>
      <c r="D36" s="5">
        <v>0</v>
      </c>
      <c r="E36" s="6">
        <v>0</v>
      </c>
      <c r="F36" s="5">
        <v>0</v>
      </c>
      <c r="G36" s="6">
        <v>0</v>
      </c>
      <c r="H36" s="5">
        <v>58</v>
      </c>
      <c r="I36" s="6">
        <f>H36*100%/P36</f>
        <v>0.1001727115716753</v>
      </c>
      <c r="J36" s="5">
        <v>141</v>
      </c>
      <c r="K36" s="6">
        <f t="shared" ref="K36:K39" si="10">J36*100%/P36</f>
        <v>0.24352331606217617</v>
      </c>
      <c r="L36" s="5">
        <v>380</v>
      </c>
      <c r="M36" s="6">
        <f t="shared" ref="M36:M39" si="11">L36*100%/P36</f>
        <v>0.65630397236614857</v>
      </c>
      <c r="N36" s="5">
        <v>0</v>
      </c>
      <c r="O36" s="6">
        <v>0</v>
      </c>
      <c r="P36" s="7">
        <v>579</v>
      </c>
      <c r="R36" s="2"/>
    </row>
    <row r="37" spans="2:18" ht="31.2" x14ac:dyDescent="0.3">
      <c r="B37" s="3">
        <v>3</v>
      </c>
      <c r="C37" s="4" t="s">
        <v>23</v>
      </c>
      <c r="D37" s="5">
        <v>0</v>
      </c>
      <c r="E37" s="6">
        <v>0</v>
      </c>
      <c r="F37" s="5">
        <v>0</v>
      </c>
      <c r="G37" s="6">
        <v>0</v>
      </c>
      <c r="H37" s="5">
        <v>18</v>
      </c>
      <c r="I37" s="6">
        <f t="shared" ref="I37:I39" si="12">H37*100%/P37</f>
        <v>3.1088082901554404E-2</v>
      </c>
      <c r="J37" s="5">
        <v>248</v>
      </c>
      <c r="K37" s="6">
        <f t="shared" si="10"/>
        <v>0.42832469775474957</v>
      </c>
      <c r="L37" s="5">
        <v>313</v>
      </c>
      <c r="M37" s="6">
        <f t="shared" si="11"/>
        <v>0.54058721934369602</v>
      </c>
      <c r="N37" s="5">
        <v>0</v>
      </c>
      <c r="O37" s="6">
        <v>0</v>
      </c>
      <c r="P37" s="7">
        <v>579</v>
      </c>
      <c r="R37" s="2"/>
    </row>
    <row r="38" spans="2:18" ht="31.2" x14ac:dyDescent="0.3">
      <c r="B38" s="3">
        <v>4</v>
      </c>
      <c r="C38" s="4" t="s">
        <v>24</v>
      </c>
      <c r="D38" s="5">
        <v>0</v>
      </c>
      <c r="E38" s="6">
        <v>0</v>
      </c>
      <c r="F38" s="5">
        <v>0</v>
      </c>
      <c r="G38" s="6">
        <v>0</v>
      </c>
      <c r="H38" s="5">
        <v>21</v>
      </c>
      <c r="I38" s="6">
        <f t="shared" si="12"/>
        <v>3.6269430051813469E-2</v>
      </c>
      <c r="J38" s="5">
        <v>338</v>
      </c>
      <c r="K38" s="6">
        <f t="shared" si="10"/>
        <v>0.58376511226252159</v>
      </c>
      <c r="L38" s="5">
        <v>220</v>
      </c>
      <c r="M38" s="6">
        <f t="shared" si="11"/>
        <v>0.37996545768566492</v>
      </c>
      <c r="N38" s="5">
        <v>0</v>
      </c>
      <c r="O38" s="6">
        <v>0</v>
      </c>
      <c r="P38" s="7">
        <v>579</v>
      </c>
      <c r="R38" s="2"/>
    </row>
    <row r="39" spans="2:18" ht="31.8" thickBot="1" x14ac:dyDescent="0.35">
      <c r="B39" s="30">
        <v>5</v>
      </c>
      <c r="C39" s="31" t="s">
        <v>22</v>
      </c>
      <c r="D39" s="32">
        <v>0</v>
      </c>
      <c r="E39" s="33">
        <v>0</v>
      </c>
      <c r="F39" s="32">
        <v>0</v>
      </c>
      <c r="G39" s="33">
        <v>0</v>
      </c>
      <c r="H39" s="32">
        <v>28</v>
      </c>
      <c r="I39" s="33">
        <f t="shared" si="12"/>
        <v>4.8359240069084632E-2</v>
      </c>
      <c r="J39" s="32">
        <v>249</v>
      </c>
      <c r="K39" s="33">
        <f t="shared" si="10"/>
        <v>0.43005181347150256</v>
      </c>
      <c r="L39" s="32">
        <v>302</v>
      </c>
      <c r="M39" s="33">
        <f t="shared" si="11"/>
        <v>0.52158894645941278</v>
      </c>
      <c r="N39" s="32">
        <v>0</v>
      </c>
      <c r="O39" s="33">
        <v>0</v>
      </c>
      <c r="P39" s="44">
        <v>579</v>
      </c>
      <c r="R39" s="2"/>
    </row>
    <row r="40" spans="2:18" ht="23.4" customHeight="1" thickBot="1" x14ac:dyDescent="0.35">
      <c r="B40" s="15"/>
      <c r="C40" s="16" t="s">
        <v>10</v>
      </c>
      <c r="D40" s="17"/>
      <c r="E40" s="17">
        <f>AVERAGE(E33:E39)</f>
        <v>0</v>
      </c>
      <c r="F40" s="17"/>
      <c r="G40" s="17">
        <f>AVERAGE(G33:G39)</f>
        <v>0</v>
      </c>
      <c r="H40" s="17"/>
      <c r="I40" s="17">
        <f>AVERAGE(I35:I39)</f>
        <v>4.9395509499136438E-2</v>
      </c>
      <c r="J40" s="17"/>
      <c r="K40" s="17">
        <f>AVERAGE(K35:K39)</f>
        <v>0.38825561312607942</v>
      </c>
      <c r="L40" s="17"/>
      <c r="M40" s="17">
        <f>AVERAGE(M35:M39)</f>
        <v>0.56234887737478412</v>
      </c>
      <c r="N40" s="17"/>
      <c r="O40" s="17"/>
      <c r="P40" s="18"/>
      <c r="R40" s="2"/>
    </row>
    <row r="41" spans="2:18" ht="28.2" customHeight="1" thickBot="1" x14ac:dyDescent="0.35">
      <c r="B41" s="19"/>
      <c r="C41" s="8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1"/>
      <c r="R41" s="2"/>
    </row>
    <row r="42" spans="2:18" ht="27.6" customHeight="1" thickBot="1" x14ac:dyDescent="0.35">
      <c r="B42" s="54" t="s">
        <v>30</v>
      </c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7"/>
      <c r="R42" s="2"/>
    </row>
    <row r="43" spans="2:18" ht="31.2" x14ac:dyDescent="0.3">
      <c r="B43" s="38">
        <v>1</v>
      </c>
      <c r="C43" s="39" t="s">
        <v>11</v>
      </c>
      <c r="D43" s="40">
        <v>0</v>
      </c>
      <c r="E43" s="41">
        <v>0</v>
      </c>
      <c r="F43" s="40">
        <v>0</v>
      </c>
      <c r="G43" s="41">
        <v>0</v>
      </c>
      <c r="H43" s="40">
        <v>20</v>
      </c>
      <c r="I43" s="41">
        <f>H43*100%/P43</f>
        <v>3.4542314335060449E-2</v>
      </c>
      <c r="J43" s="40">
        <v>126</v>
      </c>
      <c r="K43" s="41">
        <f>J43*100%/P43</f>
        <v>0.21761658031088082</v>
      </c>
      <c r="L43" s="40">
        <v>433</v>
      </c>
      <c r="M43" s="41">
        <f>L43*100%/P43</f>
        <v>0.74784110535405868</v>
      </c>
      <c r="N43" s="40">
        <v>0</v>
      </c>
      <c r="O43" s="41">
        <v>0</v>
      </c>
      <c r="P43" s="43">
        <v>579</v>
      </c>
      <c r="R43" s="2"/>
    </row>
    <row r="44" spans="2:18" ht="46.8" x14ac:dyDescent="0.3">
      <c r="B44" s="3">
        <v>2</v>
      </c>
      <c r="C44" s="4" t="s">
        <v>20</v>
      </c>
      <c r="D44" s="5">
        <v>0</v>
      </c>
      <c r="E44" s="6">
        <v>0</v>
      </c>
      <c r="F44" s="5">
        <v>0</v>
      </c>
      <c r="G44" s="6">
        <v>0</v>
      </c>
      <c r="H44" s="5">
        <v>63</v>
      </c>
      <c r="I44" s="6">
        <f t="shared" ref="I44:I47" si="13">H44*100%/P44</f>
        <v>0.10880829015544041</v>
      </c>
      <c r="J44" s="5">
        <v>115</v>
      </c>
      <c r="K44" s="6">
        <f t="shared" ref="K44:K47" si="14">J44*100%/P44</f>
        <v>0.19861830742659758</v>
      </c>
      <c r="L44" s="5">
        <v>401</v>
      </c>
      <c r="M44" s="6">
        <f t="shared" ref="M44:M47" si="15">L44*100%/P44</f>
        <v>0.69257340241796206</v>
      </c>
      <c r="N44" s="5">
        <v>0</v>
      </c>
      <c r="O44" s="6">
        <v>0</v>
      </c>
      <c r="P44" s="7">
        <v>579</v>
      </c>
      <c r="R44" s="2"/>
    </row>
    <row r="45" spans="2:18" ht="31.2" x14ac:dyDescent="0.3">
      <c r="B45" s="3">
        <v>3</v>
      </c>
      <c r="C45" s="4" t="s">
        <v>23</v>
      </c>
      <c r="D45" s="5">
        <v>0</v>
      </c>
      <c r="E45" s="6">
        <v>0</v>
      </c>
      <c r="F45" s="5">
        <v>0</v>
      </c>
      <c r="G45" s="6">
        <v>0</v>
      </c>
      <c r="H45" s="5">
        <v>0</v>
      </c>
      <c r="I45" s="6">
        <f t="shared" si="13"/>
        <v>0</v>
      </c>
      <c r="J45" s="5">
        <v>201</v>
      </c>
      <c r="K45" s="6">
        <f t="shared" si="14"/>
        <v>0.34715025906735753</v>
      </c>
      <c r="L45" s="5">
        <v>378</v>
      </c>
      <c r="M45" s="6">
        <f t="shared" si="15"/>
        <v>0.65284974093264247</v>
      </c>
      <c r="N45" s="5">
        <v>0</v>
      </c>
      <c r="O45" s="6">
        <v>0</v>
      </c>
      <c r="P45" s="7">
        <v>579</v>
      </c>
      <c r="R45" s="2"/>
    </row>
    <row r="46" spans="2:18" ht="31.2" x14ac:dyDescent="0.3">
      <c r="B46" s="3">
        <v>4</v>
      </c>
      <c r="C46" s="4" t="s">
        <v>24</v>
      </c>
      <c r="D46" s="5">
        <v>0</v>
      </c>
      <c r="E46" s="6">
        <v>0</v>
      </c>
      <c r="F46" s="5">
        <v>0</v>
      </c>
      <c r="G46" s="6">
        <v>0</v>
      </c>
      <c r="H46" s="5">
        <v>12</v>
      </c>
      <c r="I46" s="6">
        <f t="shared" si="13"/>
        <v>2.072538860103627E-2</v>
      </c>
      <c r="J46" s="5">
        <v>214</v>
      </c>
      <c r="K46" s="6">
        <f t="shared" si="14"/>
        <v>0.3696027633851468</v>
      </c>
      <c r="L46" s="5">
        <v>353</v>
      </c>
      <c r="M46" s="6">
        <f t="shared" si="15"/>
        <v>0.60967184801381691</v>
      </c>
      <c r="N46" s="5">
        <v>0</v>
      </c>
      <c r="O46" s="6">
        <v>0</v>
      </c>
      <c r="P46" s="7">
        <v>579</v>
      </c>
      <c r="R46" s="2"/>
    </row>
    <row r="47" spans="2:18" ht="31.8" thickBot="1" x14ac:dyDescent="0.35">
      <c r="B47" s="30">
        <v>5</v>
      </c>
      <c r="C47" s="31" t="s">
        <v>22</v>
      </c>
      <c r="D47" s="32">
        <v>0</v>
      </c>
      <c r="E47" s="33">
        <v>0</v>
      </c>
      <c r="F47" s="32">
        <v>0</v>
      </c>
      <c r="G47" s="33">
        <v>0</v>
      </c>
      <c r="H47" s="32">
        <v>8</v>
      </c>
      <c r="I47" s="33">
        <f t="shared" si="13"/>
        <v>1.3816925734024179E-2</v>
      </c>
      <c r="J47" s="32">
        <v>92</v>
      </c>
      <c r="K47" s="33">
        <f t="shared" si="14"/>
        <v>0.15889464594127806</v>
      </c>
      <c r="L47" s="32">
        <v>479</v>
      </c>
      <c r="M47" s="33">
        <f t="shared" si="15"/>
        <v>0.82728842832469773</v>
      </c>
      <c r="N47" s="32">
        <v>0</v>
      </c>
      <c r="O47" s="33">
        <v>0</v>
      </c>
      <c r="P47" s="44">
        <v>579</v>
      </c>
      <c r="R47" s="2"/>
    </row>
    <row r="48" spans="2:18" ht="26.4" customHeight="1" thickBot="1" x14ac:dyDescent="0.35">
      <c r="B48" s="15"/>
      <c r="C48" s="16" t="s">
        <v>10</v>
      </c>
      <c r="D48" s="17"/>
      <c r="E48" s="17">
        <f>AVERAGE(E41:E47)</f>
        <v>0</v>
      </c>
      <c r="F48" s="17"/>
      <c r="G48" s="17">
        <f>AVERAGE(G41:G47)</f>
        <v>0</v>
      </c>
      <c r="H48" s="17"/>
      <c r="I48" s="17">
        <f>AVERAGE(I43:I47)</f>
        <v>3.5578583765112262E-2</v>
      </c>
      <c r="J48" s="17"/>
      <c r="K48" s="17">
        <f>AVERAGE(K43:K47)</f>
        <v>0.25837651122625216</v>
      </c>
      <c r="L48" s="17"/>
      <c r="M48" s="17">
        <f>AVERAGE(M43:M47)</f>
        <v>0.70604490500863559</v>
      </c>
      <c r="N48" s="17"/>
      <c r="O48" s="17"/>
      <c r="P48" s="18"/>
      <c r="R48" s="2"/>
    </row>
    <row r="49" spans="2:18" ht="33" customHeight="1" thickBot="1" x14ac:dyDescent="0.35">
      <c r="B49" s="19"/>
      <c r="C49" s="8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1"/>
      <c r="R49" s="2"/>
    </row>
    <row r="50" spans="2:18" ht="27.6" customHeight="1" thickBot="1" x14ac:dyDescent="0.35">
      <c r="B50" s="57" t="s">
        <v>31</v>
      </c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9"/>
      <c r="R50" s="2"/>
    </row>
    <row r="51" spans="2:18" ht="31.2" x14ac:dyDescent="0.3">
      <c r="B51" s="38">
        <v>1</v>
      </c>
      <c r="C51" s="39" t="s">
        <v>11</v>
      </c>
      <c r="D51" s="40">
        <v>0</v>
      </c>
      <c r="E51" s="41">
        <v>0</v>
      </c>
      <c r="F51" s="40">
        <v>0</v>
      </c>
      <c r="G51" s="41">
        <v>0</v>
      </c>
      <c r="H51" s="40">
        <v>15</v>
      </c>
      <c r="I51" s="41">
        <f>H51*100%/P51</f>
        <v>2.5906735751295335E-2</v>
      </c>
      <c r="J51" s="40">
        <v>231</v>
      </c>
      <c r="K51" s="41">
        <f>J51*100%/P51</f>
        <v>0.39896373056994816</v>
      </c>
      <c r="L51" s="40">
        <v>333</v>
      </c>
      <c r="M51" s="41">
        <f>L51*100%/P51</f>
        <v>0.57512953367875652</v>
      </c>
      <c r="N51" s="40">
        <v>0</v>
      </c>
      <c r="O51" s="41">
        <v>0</v>
      </c>
      <c r="P51" s="43">
        <v>579</v>
      </c>
      <c r="R51" s="2"/>
    </row>
    <row r="52" spans="2:18" ht="46.8" x14ac:dyDescent="0.3">
      <c r="B52" s="3">
        <v>2</v>
      </c>
      <c r="C52" s="4" t="s">
        <v>15</v>
      </c>
      <c r="D52" s="5">
        <v>0</v>
      </c>
      <c r="E52" s="6">
        <v>0</v>
      </c>
      <c r="F52" s="5">
        <v>0</v>
      </c>
      <c r="G52" s="6">
        <v>0</v>
      </c>
      <c r="H52" s="5">
        <v>46</v>
      </c>
      <c r="I52" s="6">
        <f t="shared" ref="I52:I55" si="16">H52*100%/P52</f>
        <v>7.9447322970639028E-2</v>
      </c>
      <c r="J52" s="5">
        <v>154</v>
      </c>
      <c r="K52" s="6">
        <f t="shared" ref="K52:K55" si="17">J52*100%/P52</f>
        <v>0.26597582037996548</v>
      </c>
      <c r="L52" s="5">
        <v>379</v>
      </c>
      <c r="M52" s="6">
        <f t="shared" ref="M52:M55" si="18">L52*100%/P52</f>
        <v>0.65457685664939547</v>
      </c>
      <c r="N52" s="5">
        <v>0</v>
      </c>
      <c r="O52" s="6">
        <v>0</v>
      </c>
      <c r="P52" s="7">
        <v>579</v>
      </c>
      <c r="R52" s="2"/>
    </row>
    <row r="53" spans="2:18" ht="22.8" customHeight="1" x14ac:dyDescent="0.3">
      <c r="B53" s="3">
        <v>3</v>
      </c>
      <c r="C53" s="4" t="s">
        <v>12</v>
      </c>
      <c r="D53" s="5">
        <v>0</v>
      </c>
      <c r="E53" s="6">
        <v>0</v>
      </c>
      <c r="F53" s="5">
        <v>0</v>
      </c>
      <c r="G53" s="6">
        <v>0</v>
      </c>
      <c r="H53" s="5">
        <v>27</v>
      </c>
      <c r="I53" s="6">
        <f t="shared" si="16"/>
        <v>4.6632124352331605E-2</v>
      </c>
      <c r="J53" s="5">
        <v>122</v>
      </c>
      <c r="K53" s="6">
        <f t="shared" si="17"/>
        <v>0.21070811744386875</v>
      </c>
      <c r="L53" s="5">
        <v>430</v>
      </c>
      <c r="M53" s="6">
        <f t="shared" si="18"/>
        <v>0.7426597582037997</v>
      </c>
      <c r="N53" s="5">
        <v>0</v>
      </c>
      <c r="O53" s="6">
        <v>0</v>
      </c>
      <c r="P53" s="7">
        <v>579</v>
      </c>
      <c r="R53" s="2"/>
    </row>
    <row r="54" spans="2:18" ht="31.2" x14ac:dyDescent="0.3">
      <c r="B54" s="3">
        <v>4</v>
      </c>
      <c r="C54" s="4" t="s">
        <v>24</v>
      </c>
      <c r="D54" s="5">
        <v>0</v>
      </c>
      <c r="E54" s="6">
        <v>0</v>
      </c>
      <c r="F54" s="5">
        <v>0</v>
      </c>
      <c r="G54" s="6">
        <v>0</v>
      </c>
      <c r="H54" s="5">
        <v>11</v>
      </c>
      <c r="I54" s="6">
        <f t="shared" si="16"/>
        <v>1.8998272884283247E-2</v>
      </c>
      <c r="J54" s="5">
        <v>165</v>
      </c>
      <c r="K54" s="6">
        <f t="shared" si="17"/>
        <v>0.28497409326424872</v>
      </c>
      <c r="L54" s="5">
        <v>403</v>
      </c>
      <c r="M54" s="6">
        <f t="shared" si="18"/>
        <v>0.69602763385146804</v>
      </c>
      <c r="N54" s="5">
        <v>0</v>
      </c>
      <c r="O54" s="6">
        <v>0</v>
      </c>
      <c r="P54" s="7">
        <v>579</v>
      </c>
      <c r="R54" s="2"/>
    </row>
    <row r="55" spans="2:18" ht="31.8" thickBot="1" x14ac:dyDescent="0.35">
      <c r="B55" s="30">
        <v>5</v>
      </c>
      <c r="C55" s="31" t="s">
        <v>25</v>
      </c>
      <c r="D55" s="32">
        <v>0</v>
      </c>
      <c r="E55" s="33">
        <v>0</v>
      </c>
      <c r="F55" s="32">
        <v>0</v>
      </c>
      <c r="G55" s="33">
        <v>0</v>
      </c>
      <c r="H55" s="32">
        <v>82</v>
      </c>
      <c r="I55" s="33">
        <f t="shared" si="16"/>
        <v>0.14162348877374784</v>
      </c>
      <c r="J55" s="32">
        <v>176</v>
      </c>
      <c r="K55" s="33">
        <f t="shared" si="17"/>
        <v>0.30397236614853196</v>
      </c>
      <c r="L55" s="32">
        <v>321</v>
      </c>
      <c r="M55" s="33">
        <f t="shared" si="18"/>
        <v>0.55440414507772018</v>
      </c>
      <c r="N55" s="32">
        <v>0</v>
      </c>
      <c r="O55" s="33">
        <v>0</v>
      </c>
      <c r="P55" s="44">
        <v>579</v>
      </c>
      <c r="R55" s="2"/>
    </row>
    <row r="56" spans="2:18" ht="25.95" customHeight="1" thickBot="1" x14ac:dyDescent="0.35">
      <c r="B56" s="15"/>
      <c r="C56" s="16" t="s">
        <v>10</v>
      </c>
      <c r="D56" s="17"/>
      <c r="E56" s="17">
        <f>AVERAGE(E49:E55)</f>
        <v>0</v>
      </c>
      <c r="F56" s="17"/>
      <c r="G56" s="17">
        <f>AVERAGE(G49:G55)</f>
        <v>0</v>
      </c>
      <c r="H56" s="17"/>
      <c r="I56" s="17">
        <f>AVERAGE(I51:I55)</f>
        <v>6.25215889464594E-2</v>
      </c>
      <c r="J56" s="17"/>
      <c r="K56" s="17">
        <f>AVERAGE(K51:K55)</f>
        <v>0.2929188255613126</v>
      </c>
      <c r="L56" s="17"/>
      <c r="M56" s="17">
        <f>AVERAGE(M51:M55)</f>
        <v>0.64455958549222792</v>
      </c>
      <c r="N56" s="17"/>
      <c r="O56" s="17"/>
      <c r="P56" s="18"/>
      <c r="R56" s="2"/>
    </row>
    <row r="57" spans="2:18" ht="31.2" customHeight="1" thickBot="1" x14ac:dyDescent="0.35">
      <c r="B57" s="19"/>
      <c r="C57" s="8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R57" s="2"/>
    </row>
    <row r="58" spans="2:18" ht="37.950000000000003" customHeight="1" thickBot="1" x14ac:dyDescent="0.35">
      <c r="B58" s="54" t="s">
        <v>32</v>
      </c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6"/>
    </row>
    <row r="59" spans="2:18" ht="31.2" x14ac:dyDescent="0.3">
      <c r="B59" s="38">
        <v>1</v>
      </c>
      <c r="C59" s="39" t="s">
        <v>14</v>
      </c>
      <c r="D59" s="40">
        <v>0</v>
      </c>
      <c r="E59" s="41">
        <v>0</v>
      </c>
      <c r="F59" s="40">
        <v>0</v>
      </c>
      <c r="G59" s="41">
        <v>0</v>
      </c>
      <c r="H59" s="40">
        <v>0</v>
      </c>
      <c r="I59" s="41">
        <f>H59*100%/P59</f>
        <v>0</v>
      </c>
      <c r="J59" s="40">
        <v>0</v>
      </c>
      <c r="K59" s="41">
        <f>J59*100%/P59</f>
        <v>0</v>
      </c>
      <c r="L59" s="40">
        <v>579</v>
      </c>
      <c r="M59" s="41">
        <f>L59*100%/P59</f>
        <v>1</v>
      </c>
      <c r="N59" s="40">
        <v>0</v>
      </c>
      <c r="O59" s="41">
        <v>0</v>
      </c>
      <c r="P59" s="43">
        <v>579</v>
      </c>
      <c r="R59" s="2"/>
    </row>
    <row r="60" spans="2:18" ht="31.2" x14ac:dyDescent="0.3">
      <c r="B60" s="3">
        <v>2</v>
      </c>
      <c r="C60" s="4" t="s">
        <v>11</v>
      </c>
      <c r="D60" s="5">
        <v>0</v>
      </c>
      <c r="E60" s="6">
        <v>0</v>
      </c>
      <c r="F60" s="5">
        <v>0</v>
      </c>
      <c r="G60" s="6">
        <v>0</v>
      </c>
      <c r="H60" s="5">
        <v>47</v>
      </c>
      <c r="I60" s="6">
        <f t="shared" ref="I60:I65" si="19">H60*100%/P60</f>
        <v>8.1174438687392061E-2</v>
      </c>
      <c r="J60" s="5">
        <v>111</v>
      </c>
      <c r="K60" s="6">
        <f t="shared" ref="K60:K65" si="20">J60*100%/P60</f>
        <v>0.19170984455958548</v>
      </c>
      <c r="L60" s="5">
        <v>421</v>
      </c>
      <c r="M60" s="6">
        <f t="shared" ref="M60:M65" si="21">L60*100%/P60</f>
        <v>0.72711571675302245</v>
      </c>
      <c r="N60" s="5">
        <v>0</v>
      </c>
      <c r="O60" s="6">
        <v>0</v>
      </c>
      <c r="P60" s="7">
        <v>579</v>
      </c>
      <c r="R60" s="2"/>
    </row>
    <row r="61" spans="2:18" ht="46.8" x14ac:dyDescent="0.3">
      <c r="B61" s="3">
        <v>3</v>
      </c>
      <c r="C61" s="4" t="s">
        <v>20</v>
      </c>
      <c r="D61" s="5">
        <v>0</v>
      </c>
      <c r="E61" s="6">
        <v>0</v>
      </c>
      <c r="F61" s="5">
        <v>0</v>
      </c>
      <c r="G61" s="6">
        <v>0</v>
      </c>
      <c r="H61" s="5">
        <v>0</v>
      </c>
      <c r="I61" s="6">
        <f t="shared" si="19"/>
        <v>0</v>
      </c>
      <c r="J61" s="5">
        <v>144</v>
      </c>
      <c r="K61" s="6">
        <f t="shared" si="20"/>
        <v>0.24870466321243523</v>
      </c>
      <c r="L61" s="5">
        <v>435</v>
      </c>
      <c r="M61" s="6">
        <f t="shared" si="21"/>
        <v>0.75129533678756477</v>
      </c>
      <c r="N61" s="5">
        <v>0</v>
      </c>
      <c r="O61" s="6">
        <v>0</v>
      </c>
      <c r="P61" s="7">
        <v>579</v>
      </c>
      <c r="R61" s="2"/>
    </row>
    <row r="62" spans="2:18" ht="23.4" customHeight="1" x14ac:dyDescent="0.3">
      <c r="B62" s="3">
        <v>4</v>
      </c>
      <c r="C62" s="4" t="s">
        <v>12</v>
      </c>
      <c r="D62" s="5">
        <v>0</v>
      </c>
      <c r="E62" s="6">
        <v>0</v>
      </c>
      <c r="F62" s="5">
        <v>0</v>
      </c>
      <c r="G62" s="6">
        <v>0</v>
      </c>
      <c r="H62" s="5">
        <v>8</v>
      </c>
      <c r="I62" s="6">
        <f t="shared" si="19"/>
        <v>1.3816925734024179E-2</v>
      </c>
      <c r="J62" s="5">
        <v>182</v>
      </c>
      <c r="K62" s="6">
        <f t="shared" si="20"/>
        <v>0.31433506044905007</v>
      </c>
      <c r="L62" s="5">
        <v>389</v>
      </c>
      <c r="M62" s="6">
        <f t="shared" si="21"/>
        <v>0.67184801381692572</v>
      </c>
      <c r="N62" s="5">
        <v>0</v>
      </c>
      <c r="O62" s="6">
        <v>0</v>
      </c>
      <c r="P62" s="7">
        <v>579</v>
      </c>
      <c r="R62" s="2"/>
    </row>
    <row r="63" spans="2:18" ht="31.2" x14ac:dyDescent="0.3">
      <c r="B63" s="3">
        <v>5</v>
      </c>
      <c r="C63" s="4" t="s">
        <v>21</v>
      </c>
      <c r="D63" s="5">
        <v>0</v>
      </c>
      <c r="E63" s="6">
        <v>0</v>
      </c>
      <c r="F63" s="5">
        <v>0</v>
      </c>
      <c r="G63" s="6">
        <v>0</v>
      </c>
      <c r="H63" s="5">
        <v>10</v>
      </c>
      <c r="I63" s="6">
        <f t="shared" si="19"/>
        <v>1.7271157167530225E-2</v>
      </c>
      <c r="J63" s="5">
        <v>328</v>
      </c>
      <c r="K63" s="6">
        <f t="shared" si="20"/>
        <v>0.56649395509499134</v>
      </c>
      <c r="L63" s="5">
        <v>241</v>
      </c>
      <c r="M63" s="6">
        <f t="shared" si="21"/>
        <v>0.41623488773747841</v>
      </c>
      <c r="N63" s="5">
        <v>0</v>
      </c>
      <c r="O63" s="6">
        <v>0</v>
      </c>
      <c r="P63" s="7">
        <v>579</v>
      </c>
      <c r="R63" s="2"/>
    </row>
    <row r="64" spans="2:18" ht="27" customHeight="1" x14ac:dyDescent="0.3">
      <c r="B64" s="3">
        <v>6</v>
      </c>
      <c r="C64" s="4" t="s">
        <v>17</v>
      </c>
      <c r="D64" s="5">
        <v>0</v>
      </c>
      <c r="E64" s="6">
        <v>0</v>
      </c>
      <c r="F64" s="5">
        <v>0</v>
      </c>
      <c r="G64" s="6">
        <v>0</v>
      </c>
      <c r="H64" s="5">
        <v>35</v>
      </c>
      <c r="I64" s="6">
        <f t="shared" si="19"/>
        <v>6.0449050086355788E-2</v>
      </c>
      <c r="J64" s="5">
        <v>196</v>
      </c>
      <c r="K64" s="6">
        <f t="shared" si="20"/>
        <v>0.3385146804835924</v>
      </c>
      <c r="L64" s="5">
        <v>348</v>
      </c>
      <c r="M64" s="6">
        <f t="shared" si="21"/>
        <v>0.60103626943005184</v>
      </c>
      <c r="N64" s="5">
        <v>0</v>
      </c>
      <c r="O64" s="6">
        <v>0</v>
      </c>
      <c r="P64" s="7">
        <v>579</v>
      </c>
      <c r="R64" s="2"/>
    </row>
    <row r="65" spans="2:18" ht="31.8" thickBot="1" x14ac:dyDescent="0.35">
      <c r="B65" s="30">
        <v>7</v>
      </c>
      <c r="C65" s="31" t="s">
        <v>22</v>
      </c>
      <c r="D65" s="32">
        <v>0</v>
      </c>
      <c r="E65" s="33">
        <v>0</v>
      </c>
      <c r="F65" s="32">
        <v>0</v>
      </c>
      <c r="G65" s="33">
        <v>0</v>
      </c>
      <c r="H65" s="32">
        <v>2</v>
      </c>
      <c r="I65" s="33">
        <f t="shared" si="19"/>
        <v>3.4542314335060447E-3</v>
      </c>
      <c r="J65" s="32">
        <v>201</v>
      </c>
      <c r="K65" s="33">
        <f t="shared" si="20"/>
        <v>0.34715025906735753</v>
      </c>
      <c r="L65" s="32">
        <v>376</v>
      </c>
      <c r="M65" s="33">
        <f t="shared" si="21"/>
        <v>0.64939550949913649</v>
      </c>
      <c r="N65" s="32">
        <v>0</v>
      </c>
      <c r="O65" s="33">
        <v>0</v>
      </c>
      <c r="P65" s="44">
        <v>579</v>
      </c>
      <c r="R65" s="2"/>
    </row>
    <row r="66" spans="2:18" ht="24.6" customHeight="1" thickBot="1" x14ac:dyDescent="0.35">
      <c r="B66" s="15"/>
      <c r="C66" s="16" t="s">
        <v>10</v>
      </c>
      <c r="D66" s="17"/>
      <c r="E66" s="17">
        <f>AVERAGE(E59:E65)</f>
        <v>0</v>
      </c>
      <c r="F66" s="17"/>
      <c r="G66" s="17">
        <f>AVERAGE(G59:G65)</f>
        <v>0</v>
      </c>
      <c r="H66" s="17"/>
      <c r="I66" s="17">
        <f>AVERAGE(I59:I65)</f>
        <v>2.516654330125833E-2</v>
      </c>
      <c r="J66" s="17"/>
      <c r="K66" s="17">
        <f>AVERAGE(K59:K65)</f>
        <v>0.28670120898100171</v>
      </c>
      <c r="L66" s="17"/>
      <c r="M66" s="17">
        <f>AVERAGE(M59:M65)</f>
        <v>0.68813224771773995</v>
      </c>
      <c r="N66" s="17"/>
      <c r="O66" s="17"/>
      <c r="P66" s="18"/>
      <c r="R66" s="2"/>
    </row>
    <row r="67" spans="2:18" ht="31.2" customHeight="1" thickBot="1" x14ac:dyDescent="0.35">
      <c r="B67" s="19"/>
      <c r="C67" s="8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1"/>
      <c r="R67" s="2"/>
    </row>
    <row r="68" spans="2:18" ht="30.6" customHeight="1" thickBot="1" x14ac:dyDescent="0.35">
      <c r="B68" s="57" t="s">
        <v>33</v>
      </c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9"/>
      <c r="R68" s="2"/>
    </row>
    <row r="69" spans="2:18" ht="31.2" x14ac:dyDescent="0.3">
      <c r="B69" s="38">
        <v>1</v>
      </c>
      <c r="C69" s="39" t="s">
        <v>14</v>
      </c>
      <c r="D69" s="40">
        <v>0</v>
      </c>
      <c r="E69" s="41">
        <v>0</v>
      </c>
      <c r="F69" s="40">
        <v>0</v>
      </c>
      <c r="G69" s="41">
        <v>0</v>
      </c>
      <c r="H69" s="40">
        <v>0</v>
      </c>
      <c r="I69" s="41">
        <f>H69*100%/P69</f>
        <v>0</v>
      </c>
      <c r="J69" s="40">
        <v>0</v>
      </c>
      <c r="K69" s="41">
        <f>J69*100%/P69</f>
        <v>0</v>
      </c>
      <c r="L69" s="40">
        <v>579</v>
      </c>
      <c r="M69" s="41">
        <f>L69*100%/P69</f>
        <v>1</v>
      </c>
      <c r="N69" s="40">
        <v>0</v>
      </c>
      <c r="O69" s="41">
        <v>0</v>
      </c>
      <c r="P69" s="43">
        <v>579</v>
      </c>
      <c r="R69" s="2"/>
    </row>
    <row r="70" spans="2:18" ht="31.2" x14ac:dyDescent="0.3">
      <c r="B70" s="3">
        <v>2</v>
      </c>
      <c r="C70" s="4" t="s">
        <v>11</v>
      </c>
      <c r="D70" s="5">
        <v>0</v>
      </c>
      <c r="E70" s="6">
        <v>0</v>
      </c>
      <c r="F70" s="5">
        <v>0</v>
      </c>
      <c r="G70" s="6">
        <v>0</v>
      </c>
      <c r="H70" s="5">
        <v>38</v>
      </c>
      <c r="I70" s="6">
        <f t="shared" ref="I70:I75" si="22">H70*100%/P70</f>
        <v>6.563039723661486E-2</v>
      </c>
      <c r="J70" s="5">
        <v>203</v>
      </c>
      <c r="K70" s="6">
        <f t="shared" ref="K70:K75" si="23">J70*100%/P70</f>
        <v>0.35060449050086356</v>
      </c>
      <c r="L70" s="5">
        <v>338</v>
      </c>
      <c r="M70" s="6">
        <f t="shared" ref="M70:M75" si="24">L70*100%/P70</f>
        <v>0.58376511226252159</v>
      </c>
      <c r="N70" s="5">
        <v>0</v>
      </c>
      <c r="O70" s="6">
        <v>0</v>
      </c>
      <c r="P70" s="7">
        <v>579</v>
      </c>
      <c r="R70" s="2"/>
    </row>
    <row r="71" spans="2:18" ht="46.8" x14ac:dyDescent="0.3">
      <c r="B71" s="3">
        <v>3</v>
      </c>
      <c r="C71" s="4" t="s">
        <v>20</v>
      </c>
      <c r="D71" s="5">
        <v>0</v>
      </c>
      <c r="E71" s="6">
        <v>0</v>
      </c>
      <c r="F71" s="5">
        <v>0</v>
      </c>
      <c r="G71" s="6">
        <v>0</v>
      </c>
      <c r="H71" s="5">
        <v>10</v>
      </c>
      <c r="I71" s="6">
        <f t="shared" si="22"/>
        <v>1.7271157167530225E-2</v>
      </c>
      <c r="J71" s="5">
        <v>96</v>
      </c>
      <c r="K71" s="6">
        <f t="shared" si="23"/>
        <v>0.16580310880829016</v>
      </c>
      <c r="L71" s="5">
        <v>473</v>
      </c>
      <c r="M71" s="6">
        <f t="shared" si="24"/>
        <v>0.81692573402417967</v>
      </c>
      <c r="N71" s="5">
        <v>0</v>
      </c>
      <c r="O71" s="6">
        <v>0</v>
      </c>
      <c r="P71" s="7">
        <v>579</v>
      </c>
      <c r="R71" s="2"/>
    </row>
    <row r="72" spans="2:18" ht="23.4" customHeight="1" x14ac:dyDescent="0.3">
      <c r="B72" s="3">
        <v>4</v>
      </c>
      <c r="C72" s="4" t="s">
        <v>12</v>
      </c>
      <c r="D72" s="5">
        <v>0</v>
      </c>
      <c r="E72" s="6">
        <v>0</v>
      </c>
      <c r="F72" s="5">
        <v>0</v>
      </c>
      <c r="G72" s="6">
        <v>0</v>
      </c>
      <c r="H72" s="5">
        <v>20</v>
      </c>
      <c r="I72" s="6">
        <f t="shared" si="22"/>
        <v>3.4542314335060449E-2</v>
      </c>
      <c r="J72" s="5">
        <v>163</v>
      </c>
      <c r="K72" s="6">
        <f t="shared" si="23"/>
        <v>0.28151986183074268</v>
      </c>
      <c r="L72" s="5">
        <v>396</v>
      </c>
      <c r="M72" s="6">
        <f t="shared" si="24"/>
        <v>0.68393782383419688</v>
      </c>
      <c r="N72" s="5">
        <v>0</v>
      </c>
      <c r="O72" s="6">
        <v>0</v>
      </c>
      <c r="P72" s="7">
        <v>579</v>
      </c>
      <c r="R72" s="2"/>
    </row>
    <row r="73" spans="2:18" ht="31.2" x14ac:dyDescent="0.3">
      <c r="B73" s="3">
        <v>5</v>
      </c>
      <c r="C73" s="4" t="s">
        <v>21</v>
      </c>
      <c r="D73" s="5">
        <v>0</v>
      </c>
      <c r="E73" s="6">
        <v>0</v>
      </c>
      <c r="F73" s="5">
        <v>0</v>
      </c>
      <c r="G73" s="6">
        <v>0</v>
      </c>
      <c r="H73" s="5">
        <v>10</v>
      </c>
      <c r="I73" s="6">
        <f t="shared" si="22"/>
        <v>1.7271157167530225E-2</v>
      </c>
      <c r="J73" s="5">
        <v>314</v>
      </c>
      <c r="K73" s="6">
        <f t="shared" si="23"/>
        <v>0.54231433506044902</v>
      </c>
      <c r="L73" s="5">
        <v>255</v>
      </c>
      <c r="M73" s="6">
        <f t="shared" si="24"/>
        <v>0.44041450777202074</v>
      </c>
      <c r="N73" s="5">
        <v>0</v>
      </c>
      <c r="O73" s="6">
        <v>0</v>
      </c>
      <c r="P73" s="7">
        <v>579</v>
      </c>
      <c r="R73" s="2"/>
    </row>
    <row r="74" spans="2:18" ht="24" customHeight="1" x14ac:dyDescent="0.3">
      <c r="B74" s="3">
        <v>6</v>
      </c>
      <c r="C74" s="4" t="s">
        <v>17</v>
      </c>
      <c r="D74" s="5">
        <v>0</v>
      </c>
      <c r="E74" s="6">
        <v>0</v>
      </c>
      <c r="F74" s="5">
        <v>0</v>
      </c>
      <c r="G74" s="6">
        <v>0</v>
      </c>
      <c r="H74" s="5">
        <v>8</v>
      </c>
      <c r="I74" s="6">
        <f t="shared" si="22"/>
        <v>1.3816925734024179E-2</v>
      </c>
      <c r="J74" s="5">
        <v>186</v>
      </c>
      <c r="K74" s="6">
        <f t="shared" si="23"/>
        <v>0.32124352331606215</v>
      </c>
      <c r="L74" s="5">
        <v>385</v>
      </c>
      <c r="M74" s="6">
        <f t="shared" si="24"/>
        <v>0.66493955094991364</v>
      </c>
      <c r="N74" s="5">
        <v>0</v>
      </c>
      <c r="O74" s="6">
        <v>0</v>
      </c>
      <c r="P74" s="7">
        <v>579</v>
      </c>
    </row>
    <row r="75" spans="2:18" ht="31.8" thickBot="1" x14ac:dyDescent="0.35">
      <c r="B75" s="30">
        <v>7</v>
      </c>
      <c r="C75" s="31" t="s">
        <v>22</v>
      </c>
      <c r="D75" s="32">
        <v>0</v>
      </c>
      <c r="E75" s="33">
        <v>0</v>
      </c>
      <c r="F75" s="32">
        <v>0</v>
      </c>
      <c r="G75" s="33">
        <v>0</v>
      </c>
      <c r="H75" s="32">
        <v>0</v>
      </c>
      <c r="I75" s="33">
        <f t="shared" si="22"/>
        <v>0</v>
      </c>
      <c r="J75" s="32">
        <v>271</v>
      </c>
      <c r="K75" s="33">
        <f t="shared" si="23"/>
        <v>0.4680483592400691</v>
      </c>
      <c r="L75" s="32">
        <v>308</v>
      </c>
      <c r="M75" s="33">
        <f t="shared" si="24"/>
        <v>0.53195164075993095</v>
      </c>
      <c r="N75" s="32">
        <v>0</v>
      </c>
      <c r="O75" s="33">
        <v>0</v>
      </c>
      <c r="P75" s="44">
        <v>579</v>
      </c>
    </row>
    <row r="76" spans="2:18" ht="25.2" customHeight="1" thickBot="1" x14ac:dyDescent="0.35">
      <c r="B76" s="15"/>
      <c r="C76" s="16" t="s">
        <v>10</v>
      </c>
      <c r="D76" s="17"/>
      <c r="E76" s="17">
        <f>AVERAGE(E69:E75)</f>
        <v>0</v>
      </c>
      <c r="F76" s="17"/>
      <c r="G76" s="17">
        <f>AVERAGE(G69:G75)</f>
        <v>0</v>
      </c>
      <c r="H76" s="17"/>
      <c r="I76" s="17">
        <f>AVERAGE(I69:I75)</f>
        <v>2.1218850234394276E-2</v>
      </c>
      <c r="J76" s="17"/>
      <c r="K76" s="17">
        <f>AVERAGE(K69:K75)</f>
        <v>0.30421909696521093</v>
      </c>
      <c r="L76" s="17"/>
      <c r="M76" s="17">
        <f>AVERAGE(M69:M75)</f>
        <v>0.67456205280039472</v>
      </c>
      <c r="N76" s="17"/>
      <c r="O76" s="17"/>
      <c r="P76" s="18"/>
    </row>
    <row r="77" spans="2:18" ht="18" x14ac:dyDescent="0.3">
      <c r="B77" s="1" t="s">
        <v>13</v>
      </c>
    </row>
    <row r="78" spans="2:18" ht="35.25" customHeight="1" x14ac:dyDescent="0.3">
      <c r="B78" s="45" t="s">
        <v>37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</row>
    <row r="79" spans="2:18" ht="15.75" customHeight="1" x14ac:dyDescent="0.3"/>
  </sheetData>
  <mergeCells count="15">
    <mergeCell ref="C2:N2"/>
    <mergeCell ref="E3:J3"/>
    <mergeCell ref="E4:J4"/>
    <mergeCell ref="B42:P42"/>
    <mergeCell ref="B50:P50"/>
    <mergeCell ref="B78:O78"/>
    <mergeCell ref="B6:B7"/>
    <mergeCell ref="C6:C7"/>
    <mergeCell ref="D6:P6"/>
    <mergeCell ref="B8:P8"/>
    <mergeCell ref="B58:P58"/>
    <mergeCell ref="B68:P68"/>
    <mergeCell ref="B18:P18"/>
    <mergeCell ref="B26:P26"/>
    <mergeCell ref="B34:P34"/>
  </mergeCells>
  <pageMargins left="0.39370078740157483" right="0.39370078740157483" top="0.59055118110236227" bottom="0.3937007874015748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2025-03-13T10:56:53Z</dcterms:modified>
</cp:coreProperties>
</file>