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3C3AA4E-7CD8-474A-9DA8-5068E57A02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Лист1!$A$1:$P$77</definedName>
  </definedNames>
  <calcPr calcId="181029"/>
</workbook>
</file>

<file path=xl/calcChain.xml><?xml version="1.0" encoding="utf-8"?>
<calcChain xmlns="http://schemas.openxmlformats.org/spreadsheetml/2006/main">
  <c r="P35" i="1" l="1"/>
  <c r="P36" i="1"/>
  <c r="P37" i="1"/>
  <c r="P38" i="1"/>
  <c r="P34" i="1"/>
  <c r="M35" i="1" l="1"/>
  <c r="M36" i="1"/>
  <c r="M37" i="1"/>
  <c r="M38" i="1"/>
  <c r="M34" i="1"/>
  <c r="K35" i="1"/>
  <c r="K36" i="1"/>
  <c r="K37" i="1"/>
  <c r="K38" i="1"/>
  <c r="K34" i="1"/>
  <c r="I35" i="1"/>
  <c r="I36" i="1"/>
  <c r="I37" i="1"/>
  <c r="I38" i="1"/>
  <c r="I34" i="1"/>
  <c r="K9" i="1"/>
  <c r="K10" i="1"/>
  <c r="K11" i="1"/>
  <c r="K12" i="1"/>
  <c r="K13" i="1"/>
  <c r="K14" i="1"/>
  <c r="K8" i="1"/>
  <c r="I9" i="1"/>
  <c r="I10" i="1"/>
  <c r="I11" i="1"/>
  <c r="I12" i="1"/>
  <c r="I13" i="1"/>
  <c r="I14" i="1"/>
  <c r="I8" i="1"/>
  <c r="G12" i="1"/>
  <c r="M9" i="1"/>
  <c r="M10" i="1"/>
  <c r="M11" i="1"/>
  <c r="M12" i="1"/>
  <c r="M13" i="1"/>
  <c r="M14" i="1"/>
  <c r="M8" i="1"/>
  <c r="P69" i="1"/>
  <c r="K69" i="1" s="1"/>
  <c r="P70" i="1"/>
  <c r="I70" i="1" s="1"/>
  <c r="P71" i="1"/>
  <c r="M71" i="1" s="1"/>
  <c r="P72" i="1"/>
  <c r="M72" i="1" s="1"/>
  <c r="P73" i="1"/>
  <c r="K73" i="1" s="1"/>
  <c r="P74" i="1"/>
  <c r="I74" i="1" s="1"/>
  <c r="P68" i="1"/>
  <c r="M68" i="1" s="1"/>
  <c r="P51" i="1"/>
  <c r="K51" i="1" s="1"/>
  <c r="P52" i="1"/>
  <c r="K52" i="1" s="1"/>
  <c r="P53" i="1"/>
  <c r="I53" i="1" s="1"/>
  <c r="P54" i="1"/>
  <c r="K54" i="1" s="1"/>
  <c r="P50" i="1"/>
  <c r="M50" i="1" s="1"/>
  <c r="P43" i="1"/>
  <c r="K43" i="1" s="1"/>
  <c r="P44" i="1"/>
  <c r="I44" i="1" s="1"/>
  <c r="P45" i="1"/>
  <c r="K45" i="1" s="1"/>
  <c r="P46" i="1"/>
  <c r="I46" i="1" s="1"/>
  <c r="P42" i="1"/>
  <c r="K42" i="1" s="1"/>
  <c r="P27" i="1"/>
  <c r="M27" i="1" s="1"/>
  <c r="P28" i="1"/>
  <c r="K28" i="1" s="1"/>
  <c r="P29" i="1"/>
  <c r="I29" i="1" s="1"/>
  <c r="P30" i="1"/>
  <c r="K30" i="1" s="1"/>
  <c r="P26" i="1"/>
  <c r="M26" i="1" s="1"/>
  <c r="P22" i="1"/>
  <c r="I22" i="1" s="1"/>
  <c r="P21" i="1"/>
  <c r="I21" i="1" s="1"/>
  <c r="P20" i="1"/>
  <c r="M20" i="1" s="1"/>
  <c r="P19" i="1"/>
  <c r="K19" i="1" s="1"/>
  <c r="P18" i="1"/>
  <c r="K18" i="1" s="1"/>
  <c r="P59" i="1"/>
  <c r="I59" i="1" s="1"/>
  <c r="P60" i="1"/>
  <c r="M60" i="1" s="1"/>
  <c r="P61" i="1"/>
  <c r="M61" i="1" s="1"/>
  <c r="P62" i="1"/>
  <c r="K62" i="1" s="1"/>
  <c r="P63" i="1"/>
  <c r="I63" i="1" s="1"/>
  <c r="P64" i="1"/>
  <c r="M64" i="1" s="1"/>
  <c r="P58" i="1"/>
  <c r="M58" i="1" s="1"/>
  <c r="P9" i="1"/>
  <c r="P10" i="1"/>
  <c r="P11" i="1"/>
  <c r="P12" i="1"/>
  <c r="P13" i="1"/>
  <c r="P14" i="1"/>
  <c r="P8" i="1"/>
  <c r="I30" i="1" l="1"/>
  <c r="I52" i="1"/>
  <c r="M30" i="1"/>
  <c r="I43" i="1"/>
  <c r="M52" i="1"/>
  <c r="M42" i="1"/>
  <c r="K20" i="1"/>
  <c r="M43" i="1"/>
  <c r="M18" i="1"/>
  <c r="M28" i="1"/>
  <c r="I54" i="1"/>
  <c r="I18" i="1"/>
  <c r="K22" i="1"/>
  <c r="I28" i="1"/>
  <c r="M45" i="1"/>
  <c r="M54" i="1"/>
  <c r="I19" i="1"/>
  <c r="M21" i="1"/>
  <c r="K26" i="1"/>
  <c r="K27" i="1"/>
  <c r="K50" i="1"/>
  <c r="I20" i="1"/>
  <c r="K21" i="1"/>
  <c r="M22" i="1"/>
  <c r="I26" i="1"/>
  <c r="I27" i="1"/>
  <c r="M29" i="1"/>
  <c r="I45" i="1"/>
  <c r="M46" i="1"/>
  <c r="I50" i="1"/>
  <c r="I51" i="1"/>
  <c r="M53" i="1"/>
  <c r="I64" i="1"/>
  <c r="I60" i="1"/>
  <c r="K63" i="1"/>
  <c r="K59" i="1"/>
  <c r="M62" i="1"/>
  <c r="I68" i="1"/>
  <c r="I71" i="1"/>
  <c r="K74" i="1"/>
  <c r="K70" i="1"/>
  <c r="M73" i="1"/>
  <c r="M69" i="1"/>
  <c r="K46" i="1"/>
  <c r="K53" i="1"/>
  <c r="I58" i="1"/>
  <c r="I61" i="1"/>
  <c r="K64" i="1"/>
  <c r="K60" i="1"/>
  <c r="M63" i="1"/>
  <c r="M59" i="1"/>
  <c r="I72" i="1"/>
  <c r="K68" i="1"/>
  <c r="K71" i="1"/>
  <c r="M74" i="1"/>
  <c r="M70" i="1"/>
  <c r="M19" i="1"/>
  <c r="K29" i="1"/>
  <c r="I42" i="1"/>
  <c r="M44" i="1"/>
  <c r="M51" i="1"/>
  <c r="I62" i="1"/>
  <c r="K58" i="1"/>
  <c r="K61" i="1"/>
  <c r="I73" i="1"/>
  <c r="I69" i="1"/>
  <c r="K72" i="1"/>
  <c r="K44" i="1"/>
</calcChain>
</file>

<file path=xl/sharedStrings.xml><?xml version="1.0" encoding="utf-8"?>
<sst xmlns="http://schemas.openxmlformats.org/spreadsheetml/2006/main" count="83" uniqueCount="38">
  <si>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</si>
  <si>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</si>
  <si>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</si>
  <si>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</si>
  <si>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</si>
  <si>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</si>
  <si>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</si>
  <si>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</si>
  <si>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</si>
  <si>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</si>
  <si>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</si>
  <si>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</si>
  <si>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</si>
  <si>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 xml:space="preserve">   </t>
  </si>
  <si>
    <t>Доступность ознакомления с нормативно-правовой базой</t>
  </si>
  <si>
    <t>Материально-техническая база (спортивный инвентарь, спортивное оборудование)</t>
  </si>
  <si>
    <t>Состояние окружающей территории</t>
  </si>
  <si>
    <t>График работы</t>
  </si>
  <si>
    <t>Безопасность тренировочного процесса</t>
  </si>
  <si>
    <t xml:space="preserve">                                                       1.  Реализация дополнительных общеразвивающих программ</t>
  </si>
  <si>
    <t>Материально-техническая база (спортивный инвентарь,  игровые площадки)</t>
  </si>
  <si>
    <t>Доступность услуг для различных групп населения</t>
  </si>
  <si>
    <t>Безопасность населения (отсутствие травматизма)</t>
  </si>
  <si>
    <t>Уровень квалификации судейской работы</t>
  </si>
  <si>
    <t>Оценка качества проведенных мероприятий</t>
  </si>
  <si>
    <t>Безопасность проведения мероприятий</t>
  </si>
  <si>
    <t>Уровень подготовленности обучающихся</t>
  </si>
  <si>
    <t>МБУ «ФОК в г. Семенов НО»</t>
  </si>
  <si>
    <t xml:space="preserve">                                                      2.  Организация и проведение официальных физкультурных (физкультурно-оздоровительных) мероприятий</t>
  </si>
  <si>
    <t xml:space="preserve">                                                    3.    Обеспечение участия спортивных сборных команд в официальных спортивных мероприятиях</t>
  </si>
  <si>
    <t xml:space="preserve">                   5.  Проведение тестирования выполнения нормативов испытаний (тестов) комплекса ГТО</t>
  </si>
  <si>
    <t xml:space="preserve">                                                     6.   Организация и проведение официальных спортивных мероприятий</t>
  </si>
  <si>
    <t xml:space="preserve">                                                      7.  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</si>
  <si>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                                                    8.   Обеспечение доступа к объектам спорта</t>
  </si>
  <si>
    <t xml:space="preserve">                   4.  Организация и проведение физкультурных и спортивных мероприятий в рамках Всероссийского физкультурно-спортивного    комплекса "Готов к Труду и Обороне" (ГТО) (за исключением тестирования выполнения нормативов испытаний комплекса ГТО)</t>
  </si>
  <si>
    <t>Результаты анкетирования по исследованию качества предоставляемых муниципальных услуг и работ в бюджетных учреждениях в области физической культуры и спорта городского округа Семеновский</t>
  </si>
  <si>
    <t xml:space="preserve"> 2022  год</t>
  </si>
  <si>
    <t xml:space="preserve">Нарушений требований стандартов качества по предоставлению муниципальных услуг  и работ в области физической культуры и спорта в  2022 году не установлено. Сводная оценка качества фактически предоставленных муниципальных услуг  и работ соответствует стандартам качества на 100%.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</si>
</sst>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9" fontId="4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9" fontId="4" fillId="0" borderId="7" xfId="0" applyNumberFormat="1" applyFont="1" applyBorder="1" applyAlignment="1">
      <alignment vertical="center"/>
    </xf>
    <xf numFmtId="9" fontId="0" fillId="0" borderId="0" xfId="0" applyNumberFormat="1"/>
    <xf numFmtId="9" fontId="2" fillId="0" borderId="5" xfId="1" applyFont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9" fontId="2" fillId="2" borderId="5" xfId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9" fontId="2" fillId="0" borderId="0" xfId="1" applyFont="1" applyBorder="1" applyAlignment="1">
      <alignment horizontal="center"/>
    </xf>
    <xf numFmtId="9" fontId="2" fillId="2" borderId="12" xfId="1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9" fontId="4" fillId="0" borderId="21" xfId="0" applyNumberFormat="1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9" fontId="2" fillId="2" borderId="23" xfId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7"/>
  <sheetViews>
    <sheetView tabSelected="1" zoomScaleNormal="100" workbookViewId="0">
      <selection activeCell="I60" sqref="I60"/>
    </sheetView>
  </sheetViews>
  <sheetFormatPr defaultRowHeight="14.4" x14ac:dyDescent="0.3"/>
  <cols>
    <col min="1" max="1" width="6.33203125" customWidth="1"/>
    <col min="2" max="2" width="4.6640625" customWidth="1"/>
    <col min="3" max="3" width="34" customWidth="1"/>
    <col min="4" max="13" width="10.33203125" customWidth="1"/>
    <col min="14" max="14" width="13" customWidth="1"/>
    <col min="15" max="16" width="10.33203125" customWidth="1"/>
  </cols>
  <sheetData>
    <row r="1" spans="2:18" ht="39" customHeight="1" x14ac:dyDescent="0.3">
      <c r="C1" s="56" t="s">
        <v>35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0"/>
      <c r="P1" s="20"/>
    </row>
    <row r="2" spans="2:18" ht="15.6" customHeight="1" x14ac:dyDescent="0.3">
      <c r="B2" s="17"/>
      <c r="C2" s="17"/>
      <c r="D2" s="17"/>
      <c r="E2" s="56" t="s">
        <v>27</v>
      </c>
      <c r="F2" s="56"/>
      <c r="G2" s="56"/>
      <c r="H2" s="56"/>
      <c r="I2" s="56"/>
      <c r="J2" s="56"/>
      <c r="K2" s="34"/>
      <c r="L2" s="17"/>
      <c r="M2" s="17"/>
      <c r="N2" s="17"/>
      <c r="O2" s="17"/>
      <c r="P2" s="17"/>
    </row>
    <row r="3" spans="2:18" ht="15.6" x14ac:dyDescent="0.3">
      <c r="B3" s="1"/>
      <c r="C3" s="1"/>
      <c r="D3" s="1"/>
      <c r="E3" s="57" t="s">
        <v>36</v>
      </c>
      <c r="F3" s="57"/>
      <c r="G3" s="57"/>
      <c r="H3" s="57"/>
      <c r="I3" s="57"/>
      <c r="J3" s="57"/>
      <c r="K3" s="1"/>
      <c r="L3" s="1"/>
      <c r="M3" s="1"/>
      <c r="N3" s="1"/>
      <c r="O3" s="1"/>
      <c r="P3" s="1"/>
    </row>
    <row r="4" spans="2:18" ht="16.2" thickBot="1" x14ac:dyDescent="0.35">
      <c r="B4" s="1"/>
      <c r="C4" s="1"/>
      <c r="D4" s="1"/>
      <c r="E4" s="1"/>
      <c r="F4" s="18"/>
      <c r="G4" s="18"/>
      <c r="H4" s="18"/>
      <c r="I4" s="18"/>
      <c r="J4" s="18"/>
      <c r="K4" s="1"/>
      <c r="L4" s="1"/>
      <c r="M4" s="1"/>
      <c r="N4" s="1"/>
      <c r="O4" s="1"/>
      <c r="P4" s="1"/>
    </row>
    <row r="5" spans="2:18" ht="21.6" customHeight="1" x14ac:dyDescent="0.3">
      <c r="B5" s="36" t="s">
        <v>0</v>
      </c>
      <c r="C5" s="38" t="s">
        <v>1</v>
      </c>
      <c r="D5" s="40" t="s">
        <v>2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2:18" ht="34.200000000000003" customHeight="1" thickBot="1" x14ac:dyDescent="0.35">
      <c r="B6" s="37"/>
      <c r="C6" s="39"/>
      <c r="D6" s="24" t="s">
        <v>3</v>
      </c>
      <c r="E6" s="24" t="s">
        <v>4</v>
      </c>
      <c r="F6" s="24" t="s">
        <v>5</v>
      </c>
      <c r="G6" s="24" t="s">
        <v>4</v>
      </c>
      <c r="H6" s="24" t="s">
        <v>6</v>
      </c>
      <c r="I6" s="24" t="s">
        <v>4</v>
      </c>
      <c r="J6" s="24" t="s">
        <v>7</v>
      </c>
      <c r="K6" s="24" t="s">
        <v>4</v>
      </c>
      <c r="L6" s="24" t="s">
        <v>8</v>
      </c>
      <c r="M6" s="24" t="s">
        <v>4</v>
      </c>
      <c r="N6" s="24" t="s">
        <v>9</v>
      </c>
      <c r="O6" s="24" t="s">
        <v>4</v>
      </c>
      <c r="P6" s="25" t="s">
        <v>10</v>
      </c>
    </row>
    <row r="7" spans="2:18" ht="24.6" customHeight="1" x14ac:dyDescent="0.3">
      <c r="B7" s="42" t="s">
        <v>19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2:18" ht="31.2" x14ac:dyDescent="0.3">
      <c r="B8" s="5">
        <v>1</v>
      </c>
      <c r="C8" s="3" t="s">
        <v>14</v>
      </c>
      <c r="D8" s="4">
        <v>0</v>
      </c>
      <c r="E8" s="6">
        <v>0</v>
      </c>
      <c r="F8" s="4">
        <v>0</v>
      </c>
      <c r="G8" s="6">
        <v>0</v>
      </c>
      <c r="H8" s="4">
        <v>0</v>
      </c>
      <c r="I8" s="6">
        <f>H8*100%/570</f>
        <v>0</v>
      </c>
      <c r="J8" s="4">
        <v>0</v>
      </c>
      <c r="K8" s="6">
        <f>J8*100%/570</f>
        <v>0</v>
      </c>
      <c r="L8" s="4">
        <v>570</v>
      </c>
      <c r="M8" s="6">
        <f>L8*100%/570</f>
        <v>1</v>
      </c>
      <c r="N8" s="4">
        <v>0</v>
      </c>
      <c r="O8" s="6">
        <v>0</v>
      </c>
      <c r="P8" s="23">
        <f>D8+F8+H8+J8+L8+N8</f>
        <v>570</v>
      </c>
      <c r="R8" s="13"/>
    </row>
    <row r="9" spans="2:18" ht="31.2" x14ac:dyDescent="0.3">
      <c r="B9" s="5">
        <v>2</v>
      </c>
      <c r="C9" s="3" t="s">
        <v>11</v>
      </c>
      <c r="D9" s="4">
        <v>0</v>
      </c>
      <c r="E9" s="6">
        <v>0</v>
      </c>
      <c r="F9" s="4">
        <v>0</v>
      </c>
      <c r="G9" s="6">
        <v>0</v>
      </c>
      <c r="H9" s="4">
        <v>21</v>
      </c>
      <c r="I9" s="6">
        <f t="shared" ref="I9:I14" si="0">H9*100%/570</f>
        <v>3.6842105263157891E-2</v>
      </c>
      <c r="J9" s="4">
        <v>47</v>
      </c>
      <c r="K9" s="6">
        <f t="shared" ref="K9:K14" si="1">J9*100%/570</f>
        <v>8.24561403508772E-2</v>
      </c>
      <c r="L9" s="4">
        <v>502</v>
      </c>
      <c r="M9" s="6">
        <f t="shared" ref="M9:M14" si="2">L9*100%/570</f>
        <v>0.88070175438596487</v>
      </c>
      <c r="N9" s="4">
        <v>0</v>
      </c>
      <c r="O9" s="6">
        <v>0</v>
      </c>
      <c r="P9" s="23">
        <f t="shared" ref="P9:P14" si="3">D9+F9+H9+J9+L9+N9</f>
        <v>570</v>
      </c>
      <c r="R9" s="13"/>
    </row>
    <row r="10" spans="2:18" ht="46.8" x14ac:dyDescent="0.3">
      <c r="B10" s="5">
        <v>3</v>
      </c>
      <c r="C10" s="3" t="s">
        <v>15</v>
      </c>
      <c r="D10" s="4">
        <v>0</v>
      </c>
      <c r="E10" s="6">
        <v>0</v>
      </c>
      <c r="F10" s="4">
        <v>0</v>
      </c>
      <c r="G10" s="6">
        <v>0</v>
      </c>
      <c r="H10" s="4">
        <v>0</v>
      </c>
      <c r="I10" s="6">
        <f t="shared" si="0"/>
        <v>0</v>
      </c>
      <c r="J10" s="4">
        <v>42</v>
      </c>
      <c r="K10" s="6">
        <f t="shared" si="1"/>
        <v>7.3684210526315783E-2</v>
      </c>
      <c r="L10" s="4">
        <v>528</v>
      </c>
      <c r="M10" s="6">
        <f t="shared" si="2"/>
        <v>0.9263157894736842</v>
      </c>
      <c r="N10" s="4">
        <v>0</v>
      </c>
      <c r="O10" s="6">
        <v>0</v>
      </c>
      <c r="P10" s="23">
        <f t="shared" si="3"/>
        <v>570</v>
      </c>
      <c r="R10" s="13"/>
    </row>
    <row r="11" spans="2:18" ht="27" customHeight="1" x14ac:dyDescent="0.3">
      <c r="B11" s="5">
        <v>4</v>
      </c>
      <c r="C11" s="3" t="s">
        <v>12</v>
      </c>
      <c r="D11" s="4">
        <v>0</v>
      </c>
      <c r="E11" s="6">
        <v>0</v>
      </c>
      <c r="F11" s="4">
        <v>0</v>
      </c>
      <c r="G11" s="6">
        <v>0</v>
      </c>
      <c r="H11" s="4">
        <v>19</v>
      </c>
      <c r="I11" s="6">
        <f t="shared" si="0"/>
        <v>3.3333333333333333E-2</v>
      </c>
      <c r="J11" s="4">
        <v>43</v>
      </c>
      <c r="K11" s="6">
        <f t="shared" si="1"/>
        <v>7.5438596491228069E-2</v>
      </c>
      <c r="L11" s="4">
        <v>508</v>
      </c>
      <c r="M11" s="6">
        <f t="shared" si="2"/>
        <v>0.89122807017543859</v>
      </c>
      <c r="N11" s="4">
        <v>0</v>
      </c>
      <c r="O11" s="6">
        <v>0</v>
      </c>
      <c r="P11" s="23">
        <f t="shared" si="3"/>
        <v>570</v>
      </c>
      <c r="R11" s="13"/>
    </row>
    <row r="12" spans="2:18" ht="31.2" x14ac:dyDescent="0.3">
      <c r="B12" s="5">
        <v>5</v>
      </c>
      <c r="C12" s="3" t="s">
        <v>16</v>
      </c>
      <c r="D12" s="4">
        <v>0</v>
      </c>
      <c r="E12" s="6">
        <v>0</v>
      </c>
      <c r="F12" s="4">
        <v>0</v>
      </c>
      <c r="G12" s="6">
        <f>F12*100%/570</f>
        <v>0</v>
      </c>
      <c r="H12" s="4">
        <v>8</v>
      </c>
      <c r="I12" s="6">
        <f t="shared" si="0"/>
        <v>1.4035087719298246E-2</v>
      </c>
      <c r="J12" s="4">
        <v>111</v>
      </c>
      <c r="K12" s="6">
        <f t="shared" si="1"/>
        <v>0.19473684210526315</v>
      </c>
      <c r="L12" s="4">
        <v>451</v>
      </c>
      <c r="M12" s="6">
        <f t="shared" si="2"/>
        <v>0.79122807017543861</v>
      </c>
      <c r="N12" s="4">
        <v>0</v>
      </c>
      <c r="O12" s="6">
        <v>0</v>
      </c>
      <c r="P12" s="23">
        <f t="shared" si="3"/>
        <v>570</v>
      </c>
      <c r="R12" s="13"/>
    </row>
    <row r="13" spans="2:18" ht="27" customHeight="1" x14ac:dyDescent="0.3">
      <c r="B13" s="5">
        <v>6</v>
      </c>
      <c r="C13" s="3" t="s">
        <v>17</v>
      </c>
      <c r="D13" s="4">
        <v>0</v>
      </c>
      <c r="E13" s="6">
        <v>0</v>
      </c>
      <c r="F13" s="4">
        <v>0</v>
      </c>
      <c r="G13" s="6">
        <v>0</v>
      </c>
      <c r="H13" s="4">
        <v>18</v>
      </c>
      <c r="I13" s="6">
        <f t="shared" si="0"/>
        <v>3.1578947368421054E-2</v>
      </c>
      <c r="J13" s="4">
        <v>92</v>
      </c>
      <c r="K13" s="6">
        <f t="shared" si="1"/>
        <v>0.16140350877192983</v>
      </c>
      <c r="L13" s="4">
        <v>460</v>
      </c>
      <c r="M13" s="6">
        <f t="shared" si="2"/>
        <v>0.80701754385964908</v>
      </c>
      <c r="N13" s="4">
        <v>0</v>
      </c>
      <c r="O13" s="6">
        <v>0</v>
      </c>
      <c r="P13" s="23">
        <f t="shared" si="3"/>
        <v>570</v>
      </c>
      <c r="R13" s="13"/>
    </row>
    <row r="14" spans="2:18" ht="31.8" thickBot="1" x14ac:dyDescent="0.35">
      <c r="B14" s="26">
        <v>7</v>
      </c>
      <c r="C14" s="27" t="s">
        <v>18</v>
      </c>
      <c r="D14" s="28">
        <v>0</v>
      </c>
      <c r="E14" s="29">
        <v>0</v>
      </c>
      <c r="F14" s="28">
        <v>0</v>
      </c>
      <c r="G14" s="29">
        <v>0</v>
      </c>
      <c r="H14" s="28">
        <v>0</v>
      </c>
      <c r="I14" s="29">
        <f t="shared" si="0"/>
        <v>0</v>
      </c>
      <c r="J14" s="28">
        <v>44</v>
      </c>
      <c r="K14" s="29">
        <f t="shared" si="1"/>
        <v>7.7192982456140355E-2</v>
      </c>
      <c r="L14" s="28">
        <v>526</v>
      </c>
      <c r="M14" s="29">
        <f t="shared" si="2"/>
        <v>0.92280701754385963</v>
      </c>
      <c r="N14" s="28">
        <v>0</v>
      </c>
      <c r="O14" s="29">
        <v>0</v>
      </c>
      <c r="P14" s="30">
        <f t="shared" si="3"/>
        <v>570</v>
      </c>
      <c r="R14" s="13"/>
    </row>
    <row r="15" spans="2:18" ht="24.6" customHeight="1" thickBot="1" x14ac:dyDescent="0.35">
      <c r="B15" s="31"/>
      <c r="C15" s="32" t="s">
        <v>10</v>
      </c>
      <c r="D15" s="14"/>
      <c r="E15" s="14"/>
      <c r="F15" s="14"/>
      <c r="G15" s="14"/>
      <c r="H15" s="14"/>
      <c r="I15" s="14">
        <v>0.02</v>
      </c>
      <c r="J15" s="14"/>
      <c r="K15" s="14">
        <v>7.0000000000000007E-2</v>
      </c>
      <c r="L15" s="14"/>
      <c r="M15" s="14">
        <v>0.91</v>
      </c>
      <c r="N15" s="14"/>
      <c r="O15" s="14"/>
      <c r="P15" s="33"/>
      <c r="R15" s="13"/>
    </row>
    <row r="16" spans="2:18" ht="31.95" customHeight="1" thickBot="1" x14ac:dyDescent="0.35">
      <c r="B16" s="19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R16" s="13"/>
    </row>
    <row r="17" spans="2:18" ht="24" customHeight="1" x14ac:dyDescent="0.3">
      <c r="B17" s="51" t="s">
        <v>28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/>
      <c r="R17" s="13"/>
    </row>
    <row r="18" spans="2:18" ht="31.2" x14ac:dyDescent="0.3">
      <c r="B18" s="9">
        <v>1</v>
      </c>
      <c r="C18" s="3" t="s">
        <v>11</v>
      </c>
      <c r="D18" s="11">
        <v>0</v>
      </c>
      <c r="E18" s="12">
        <v>0</v>
      </c>
      <c r="F18" s="11">
        <v>0</v>
      </c>
      <c r="G18" s="12">
        <v>0</v>
      </c>
      <c r="H18" s="11">
        <v>0</v>
      </c>
      <c r="I18" s="12">
        <f>H18*100%/P18</f>
        <v>0</v>
      </c>
      <c r="J18" s="11">
        <v>11</v>
      </c>
      <c r="K18" s="12">
        <f>J18*100%/P18</f>
        <v>1.9298245614035089E-2</v>
      </c>
      <c r="L18" s="11">
        <v>559</v>
      </c>
      <c r="M18" s="12">
        <f>L18*100%/P18</f>
        <v>0.98070175438596496</v>
      </c>
      <c r="N18" s="11">
        <v>0</v>
      </c>
      <c r="O18" s="12">
        <v>0</v>
      </c>
      <c r="P18" s="15">
        <f>D18+F18+H18+J18+L18+N18</f>
        <v>570</v>
      </c>
      <c r="R18" s="13"/>
    </row>
    <row r="19" spans="2:18" ht="46.8" x14ac:dyDescent="0.3">
      <c r="B19" s="5">
        <v>2</v>
      </c>
      <c r="C19" s="3" t="s">
        <v>15</v>
      </c>
      <c r="D19" s="4">
        <v>0</v>
      </c>
      <c r="E19" s="12">
        <v>0</v>
      </c>
      <c r="F19" s="4">
        <v>0</v>
      </c>
      <c r="G19" s="12">
        <v>0</v>
      </c>
      <c r="H19" s="4">
        <v>21</v>
      </c>
      <c r="I19" s="12">
        <f t="shared" ref="I19:I22" si="4">H19*100%/P19</f>
        <v>3.6842105263157891E-2</v>
      </c>
      <c r="J19" s="4">
        <v>164</v>
      </c>
      <c r="K19" s="12">
        <f t="shared" ref="K19:K22" si="5">J19*100%/P19</f>
        <v>0.28771929824561404</v>
      </c>
      <c r="L19" s="4">
        <v>385</v>
      </c>
      <c r="M19" s="12">
        <f t="shared" ref="M19:M22" si="6">L19*100%/P19</f>
        <v>0.67543859649122806</v>
      </c>
      <c r="N19" s="4">
        <v>0</v>
      </c>
      <c r="O19" s="12">
        <v>0</v>
      </c>
      <c r="P19" s="15">
        <f t="shared" ref="P19:P22" si="7">D19+F19+H19+J19+L19+N19</f>
        <v>570</v>
      </c>
      <c r="R19" s="13"/>
    </row>
    <row r="20" spans="2:18" ht="25.2" customHeight="1" x14ac:dyDescent="0.3">
      <c r="B20" s="5">
        <v>3</v>
      </c>
      <c r="C20" s="3" t="s">
        <v>12</v>
      </c>
      <c r="D20" s="4">
        <v>0</v>
      </c>
      <c r="E20" s="12">
        <v>0</v>
      </c>
      <c r="F20" s="4">
        <v>0</v>
      </c>
      <c r="G20" s="12">
        <v>0</v>
      </c>
      <c r="H20" s="4">
        <v>0</v>
      </c>
      <c r="I20" s="12">
        <f t="shared" si="4"/>
        <v>0</v>
      </c>
      <c r="J20" s="4">
        <v>56</v>
      </c>
      <c r="K20" s="12">
        <f t="shared" si="5"/>
        <v>9.8245614035087719E-2</v>
      </c>
      <c r="L20" s="4">
        <v>514</v>
      </c>
      <c r="M20" s="12">
        <f t="shared" si="6"/>
        <v>0.90175438596491231</v>
      </c>
      <c r="N20" s="4">
        <v>0</v>
      </c>
      <c r="O20" s="12">
        <v>0</v>
      </c>
      <c r="P20" s="15">
        <f t="shared" si="7"/>
        <v>570</v>
      </c>
      <c r="R20" s="13"/>
    </row>
    <row r="21" spans="2:18" ht="31.2" x14ac:dyDescent="0.3">
      <c r="B21" s="5">
        <v>4</v>
      </c>
      <c r="C21" s="3" t="s">
        <v>24</v>
      </c>
      <c r="D21" s="4">
        <v>0</v>
      </c>
      <c r="E21" s="12">
        <v>0</v>
      </c>
      <c r="F21" s="4">
        <v>0</v>
      </c>
      <c r="G21" s="12">
        <v>0</v>
      </c>
      <c r="H21" s="4">
        <v>12</v>
      </c>
      <c r="I21" s="12">
        <f t="shared" si="4"/>
        <v>2.1052631578947368E-2</v>
      </c>
      <c r="J21" s="4">
        <v>102</v>
      </c>
      <c r="K21" s="12">
        <f t="shared" si="5"/>
        <v>0.17894736842105263</v>
      </c>
      <c r="L21" s="4">
        <v>456</v>
      </c>
      <c r="M21" s="12">
        <f t="shared" si="6"/>
        <v>0.8</v>
      </c>
      <c r="N21" s="4">
        <v>0</v>
      </c>
      <c r="O21" s="12">
        <v>0</v>
      </c>
      <c r="P21" s="15">
        <f t="shared" si="7"/>
        <v>570</v>
      </c>
      <c r="R21" s="13"/>
    </row>
    <row r="22" spans="2:18" ht="31.8" thickBot="1" x14ac:dyDescent="0.35">
      <c r="B22" s="5">
        <v>5</v>
      </c>
      <c r="C22" s="3" t="s">
        <v>25</v>
      </c>
      <c r="D22" s="4">
        <v>0</v>
      </c>
      <c r="E22" s="12">
        <v>0</v>
      </c>
      <c r="F22" s="4">
        <v>0</v>
      </c>
      <c r="G22" s="12">
        <v>0</v>
      </c>
      <c r="H22" s="4">
        <v>12</v>
      </c>
      <c r="I22" s="12">
        <f t="shared" si="4"/>
        <v>2.1052631578947368E-2</v>
      </c>
      <c r="J22" s="4">
        <v>329</v>
      </c>
      <c r="K22" s="12">
        <f t="shared" si="5"/>
        <v>0.57719298245614037</v>
      </c>
      <c r="L22" s="4">
        <v>229</v>
      </c>
      <c r="M22" s="12">
        <f t="shared" si="6"/>
        <v>0.40175438596491231</v>
      </c>
      <c r="N22" s="4">
        <v>0</v>
      </c>
      <c r="O22" s="12">
        <v>0</v>
      </c>
      <c r="P22" s="15">
        <f t="shared" si="7"/>
        <v>570</v>
      </c>
      <c r="R22" s="13"/>
    </row>
    <row r="23" spans="2:18" ht="22.95" customHeight="1" thickBot="1" x14ac:dyDescent="0.35">
      <c r="B23" s="7"/>
      <c r="C23" s="8" t="s">
        <v>10</v>
      </c>
      <c r="D23" s="14"/>
      <c r="E23" s="14"/>
      <c r="F23" s="14"/>
      <c r="G23" s="14"/>
      <c r="H23" s="14"/>
      <c r="I23" s="14">
        <v>0.03</v>
      </c>
      <c r="J23" s="14"/>
      <c r="K23" s="14">
        <v>0.24</v>
      </c>
      <c r="L23" s="14"/>
      <c r="M23" s="14">
        <v>0.73</v>
      </c>
      <c r="N23" s="14"/>
      <c r="O23" s="14"/>
      <c r="P23" s="16"/>
      <c r="R23" s="13"/>
    </row>
    <row r="24" spans="2:18" ht="30" customHeight="1" thickBot="1" x14ac:dyDescent="0.35">
      <c r="B24" s="19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R24" s="13"/>
    </row>
    <row r="25" spans="2:18" ht="23.4" customHeight="1" thickBot="1" x14ac:dyDescent="0.35">
      <c r="B25" s="48" t="s">
        <v>29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R25" s="13"/>
    </row>
    <row r="26" spans="2:18" ht="31.2" x14ac:dyDescent="0.3">
      <c r="B26" s="9">
        <v>1</v>
      </c>
      <c r="C26" s="10" t="s">
        <v>11</v>
      </c>
      <c r="D26" s="11">
        <v>0</v>
      </c>
      <c r="E26" s="12">
        <v>0</v>
      </c>
      <c r="F26" s="11">
        <v>0</v>
      </c>
      <c r="G26" s="12">
        <v>0</v>
      </c>
      <c r="H26" s="11">
        <v>27</v>
      </c>
      <c r="I26" s="12">
        <f>H26*100%/P26</f>
        <v>4.736842105263158E-2</v>
      </c>
      <c r="J26" s="11">
        <v>214</v>
      </c>
      <c r="K26" s="12">
        <f>J26*100%/P26</f>
        <v>0.37543859649122807</v>
      </c>
      <c r="L26" s="11">
        <v>329</v>
      </c>
      <c r="M26" s="12">
        <f>L26*100%/P26</f>
        <v>0.57719298245614037</v>
      </c>
      <c r="N26" s="11">
        <v>0</v>
      </c>
      <c r="O26" s="12">
        <v>0</v>
      </c>
      <c r="P26" s="15">
        <f>D26+F26+H26+J26+L26+N26</f>
        <v>570</v>
      </c>
      <c r="R26" s="13"/>
    </row>
    <row r="27" spans="2:18" ht="46.8" x14ac:dyDescent="0.3">
      <c r="B27" s="5">
        <v>2</v>
      </c>
      <c r="C27" s="3" t="s">
        <v>15</v>
      </c>
      <c r="D27" s="4">
        <v>0</v>
      </c>
      <c r="E27" s="6">
        <v>0</v>
      </c>
      <c r="F27" s="4">
        <v>0</v>
      </c>
      <c r="G27" s="6">
        <v>0</v>
      </c>
      <c r="H27" s="4">
        <v>31</v>
      </c>
      <c r="I27" s="6">
        <f t="shared" ref="I27:I30" si="8">H27*100%/P27</f>
        <v>5.4385964912280704E-2</v>
      </c>
      <c r="J27" s="4">
        <v>103</v>
      </c>
      <c r="K27" s="6">
        <f t="shared" ref="K27:K30" si="9">J27*100%/P27</f>
        <v>0.18070175438596492</v>
      </c>
      <c r="L27" s="4">
        <v>436</v>
      </c>
      <c r="M27" s="6">
        <f t="shared" ref="M27:M30" si="10">L27*100%/P27</f>
        <v>0.76491228070175443</v>
      </c>
      <c r="N27" s="4">
        <v>0</v>
      </c>
      <c r="O27" s="6">
        <v>0</v>
      </c>
      <c r="P27" s="23">
        <f t="shared" ref="P27:P30" si="11">D27+F27+H27+J27+L27+N27</f>
        <v>570</v>
      </c>
      <c r="R27" s="13"/>
    </row>
    <row r="28" spans="2:18" ht="25.8" customHeight="1" x14ac:dyDescent="0.3">
      <c r="B28" s="5">
        <v>3</v>
      </c>
      <c r="C28" s="3" t="s">
        <v>12</v>
      </c>
      <c r="D28" s="4">
        <v>0</v>
      </c>
      <c r="E28" s="6">
        <v>0</v>
      </c>
      <c r="F28" s="4">
        <v>0</v>
      </c>
      <c r="G28" s="6">
        <v>0</v>
      </c>
      <c r="H28" s="4">
        <v>11</v>
      </c>
      <c r="I28" s="6">
        <f t="shared" si="8"/>
        <v>1.9298245614035089E-2</v>
      </c>
      <c r="J28" s="4">
        <v>94</v>
      </c>
      <c r="K28" s="6">
        <f t="shared" si="9"/>
        <v>0.1649122807017544</v>
      </c>
      <c r="L28" s="4">
        <v>465</v>
      </c>
      <c r="M28" s="6">
        <f t="shared" si="10"/>
        <v>0.81578947368421051</v>
      </c>
      <c r="N28" s="4">
        <v>0</v>
      </c>
      <c r="O28" s="6">
        <v>0</v>
      </c>
      <c r="P28" s="23">
        <f t="shared" si="11"/>
        <v>570</v>
      </c>
      <c r="R28" s="13"/>
    </row>
    <row r="29" spans="2:18" ht="31.2" x14ac:dyDescent="0.3">
      <c r="B29" s="5">
        <v>4</v>
      </c>
      <c r="C29" s="3" t="s">
        <v>26</v>
      </c>
      <c r="D29" s="4">
        <v>0</v>
      </c>
      <c r="E29" s="6">
        <v>0</v>
      </c>
      <c r="F29" s="4">
        <v>0</v>
      </c>
      <c r="G29" s="6">
        <v>0</v>
      </c>
      <c r="H29" s="4">
        <v>51</v>
      </c>
      <c r="I29" s="6">
        <f t="shared" si="8"/>
        <v>8.9473684210526316E-2</v>
      </c>
      <c r="J29" s="4">
        <v>88</v>
      </c>
      <c r="K29" s="6">
        <f t="shared" si="9"/>
        <v>0.15438596491228071</v>
      </c>
      <c r="L29" s="4">
        <v>431</v>
      </c>
      <c r="M29" s="6">
        <f t="shared" si="10"/>
        <v>0.756140350877193</v>
      </c>
      <c r="N29" s="4">
        <v>0</v>
      </c>
      <c r="O29" s="6">
        <v>0</v>
      </c>
      <c r="P29" s="23">
        <f t="shared" si="11"/>
        <v>570</v>
      </c>
      <c r="R29" s="13"/>
    </row>
    <row r="30" spans="2:18" ht="31.8" thickBot="1" x14ac:dyDescent="0.35">
      <c r="B30" s="26">
        <v>5</v>
      </c>
      <c r="C30" s="27" t="s">
        <v>25</v>
      </c>
      <c r="D30" s="28">
        <v>0</v>
      </c>
      <c r="E30" s="29">
        <v>0</v>
      </c>
      <c r="F30" s="28">
        <v>0</v>
      </c>
      <c r="G30" s="29">
        <v>0</v>
      </c>
      <c r="H30" s="28">
        <v>22</v>
      </c>
      <c r="I30" s="29">
        <f t="shared" si="8"/>
        <v>3.8596491228070177E-2</v>
      </c>
      <c r="J30" s="28">
        <v>215</v>
      </c>
      <c r="K30" s="29">
        <f t="shared" si="9"/>
        <v>0.37719298245614036</v>
      </c>
      <c r="L30" s="28">
        <v>333</v>
      </c>
      <c r="M30" s="29">
        <f t="shared" si="10"/>
        <v>0.58421052631578951</v>
      </c>
      <c r="N30" s="28">
        <v>0</v>
      </c>
      <c r="O30" s="29">
        <v>0</v>
      </c>
      <c r="P30" s="30">
        <f t="shared" si="11"/>
        <v>570</v>
      </c>
      <c r="R30" s="13"/>
    </row>
    <row r="31" spans="2:18" ht="22.95" customHeight="1" thickBot="1" x14ac:dyDescent="0.35">
      <c r="B31" s="31"/>
      <c r="C31" s="32" t="s">
        <v>10</v>
      </c>
      <c r="D31" s="14"/>
      <c r="E31" s="14"/>
      <c r="F31" s="14"/>
      <c r="G31" s="14"/>
      <c r="H31" s="14"/>
      <c r="I31" s="14">
        <v>0.05</v>
      </c>
      <c r="J31" s="14"/>
      <c r="K31" s="14">
        <v>0.21</v>
      </c>
      <c r="L31" s="14"/>
      <c r="M31" s="14">
        <v>0.72</v>
      </c>
      <c r="N31" s="14"/>
      <c r="O31" s="14"/>
      <c r="P31" s="33"/>
      <c r="R31" s="13"/>
    </row>
    <row r="32" spans="2:18" ht="30" customHeight="1" thickBot="1" x14ac:dyDescent="0.35">
      <c r="B32" s="19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R32" s="13"/>
    </row>
    <row r="33" spans="2:18" ht="36.6" customHeight="1" thickBot="1" x14ac:dyDescent="0.35">
      <c r="B33" s="45" t="s">
        <v>34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R33" s="13"/>
    </row>
    <row r="34" spans="2:18" ht="31.2" x14ac:dyDescent="0.3">
      <c r="B34" s="9">
        <v>1</v>
      </c>
      <c r="C34" s="10" t="s">
        <v>11</v>
      </c>
      <c r="D34" s="11">
        <v>0</v>
      </c>
      <c r="E34" s="12">
        <v>0</v>
      </c>
      <c r="F34" s="11">
        <v>0</v>
      </c>
      <c r="G34" s="12">
        <v>0</v>
      </c>
      <c r="H34" s="11">
        <v>15</v>
      </c>
      <c r="I34" s="12">
        <f>H34*100%/P34</f>
        <v>2.6315789473684209E-2</v>
      </c>
      <c r="J34" s="11">
        <v>148</v>
      </c>
      <c r="K34" s="12">
        <f>J34*100%/P34</f>
        <v>0.25964912280701752</v>
      </c>
      <c r="L34" s="11">
        <v>407</v>
      </c>
      <c r="M34" s="12">
        <f>L34*100%/P34</f>
        <v>0.71403508771929824</v>
      </c>
      <c r="N34" s="11">
        <v>0</v>
      </c>
      <c r="O34" s="12">
        <v>0</v>
      </c>
      <c r="P34" s="15">
        <f>D34+F34+H34+J34+L34</f>
        <v>570</v>
      </c>
      <c r="R34" s="13"/>
    </row>
    <row r="35" spans="2:18" ht="46.8" x14ac:dyDescent="0.3">
      <c r="B35" s="5">
        <v>2</v>
      </c>
      <c r="C35" s="3" t="s">
        <v>20</v>
      </c>
      <c r="D35" s="4">
        <v>0</v>
      </c>
      <c r="E35" s="6">
        <v>0</v>
      </c>
      <c r="F35" s="4">
        <v>0</v>
      </c>
      <c r="G35" s="6">
        <v>0</v>
      </c>
      <c r="H35" s="4">
        <v>65</v>
      </c>
      <c r="I35" s="6">
        <f t="shared" ref="I35:I38" si="12">H35*100%/P35</f>
        <v>0.11403508771929824</v>
      </c>
      <c r="J35" s="4">
        <v>128</v>
      </c>
      <c r="K35" s="6">
        <f t="shared" ref="K35:K38" si="13">J35*100%/P35</f>
        <v>0.22456140350877193</v>
      </c>
      <c r="L35" s="4">
        <v>377</v>
      </c>
      <c r="M35" s="6">
        <f t="shared" ref="M35:M38" si="14">L35*100%/P35</f>
        <v>0.66140350877192977</v>
      </c>
      <c r="N35" s="4">
        <v>0</v>
      </c>
      <c r="O35" s="6">
        <v>0</v>
      </c>
      <c r="P35" s="15">
        <f t="shared" ref="P35:P38" si="15">D35+F35+H35+J35+L35</f>
        <v>570</v>
      </c>
      <c r="R35" s="13"/>
    </row>
    <row r="36" spans="2:18" ht="31.2" x14ac:dyDescent="0.3">
      <c r="B36" s="5">
        <v>3</v>
      </c>
      <c r="C36" s="3" t="s">
        <v>23</v>
      </c>
      <c r="D36" s="4">
        <v>0</v>
      </c>
      <c r="E36" s="6">
        <v>0</v>
      </c>
      <c r="F36" s="4">
        <v>0</v>
      </c>
      <c r="G36" s="6">
        <v>0</v>
      </c>
      <c r="H36" s="4">
        <v>15</v>
      </c>
      <c r="I36" s="6">
        <f t="shared" si="12"/>
        <v>2.6315789473684209E-2</v>
      </c>
      <c r="J36" s="4">
        <v>265</v>
      </c>
      <c r="K36" s="6">
        <f t="shared" si="13"/>
        <v>0.46491228070175439</v>
      </c>
      <c r="L36" s="4">
        <v>290</v>
      </c>
      <c r="M36" s="6">
        <f t="shared" si="14"/>
        <v>0.50877192982456143</v>
      </c>
      <c r="N36" s="4">
        <v>0</v>
      </c>
      <c r="O36" s="6">
        <v>0</v>
      </c>
      <c r="P36" s="15">
        <f t="shared" si="15"/>
        <v>570</v>
      </c>
      <c r="R36" s="13"/>
    </row>
    <row r="37" spans="2:18" ht="31.2" x14ac:dyDescent="0.3">
      <c r="B37" s="5">
        <v>4</v>
      </c>
      <c r="C37" s="3" t="s">
        <v>24</v>
      </c>
      <c r="D37" s="4">
        <v>0</v>
      </c>
      <c r="E37" s="6">
        <v>0</v>
      </c>
      <c r="F37" s="4">
        <v>0</v>
      </c>
      <c r="G37" s="6">
        <v>0</v>
      </c>
      <c r="H37" s="4">
        <v>28</v>
      </c>
      <c r="I37" s="6">
        <f t="shared" si="12"/>
        <v>4.912280701754386E-2</v>
      </c>
      <c r="J37" s="4">
        <v>345</v>
      </c>
      <c r="K37" s="6">
        <f t="shared" si="13"/>
        <v>0.60526315789473684</v>
      </c>
      <c r="L37" s="4">
        <v>197</v>
      </c>
      <c r="M37" s="6">
        <f t="shared" si="14"/>
        <v>0.34561403508771932</v>
      </c>
      <c r="N37" s="4">
        <v>0</v>
      </c>
      <c r="O37" s="6">
        <v>0</v>
      </c>
      <c r="P37" s="15">
        <f t="shared" si="15"/>
        <v>570</v>
      </c>
      <c r="R37" s="13"/>
    </row>
    <row r="38" spans="2:18" ht="31.8" thickBot="1" x14ac:dyDescent="0.35">
      <c r="B38" s="26">
        <v>5</v>
      </c>
      <c r="C38" s="27" t="s">
        <v>22</v>
      </c>
      <c r="D38" s="28">
        <v>0</v>
      </c>
      <c r="E38" s="29">
        <v>0</v>
      </c>
      <c r="F38" s="28">
        <v>0</v>
      </c>
      <c r="G38" s="29">
        <v>0</v>
      </c>
      <c r="H38" s="28">
        <v>32</v>
      </c>
      <c r="I38" s="29">
        <f t="shared" si="12"/>
        <v>5.6140350877192984E-2</v>
      </c>
      <c r="J38" s="28">
        <v>248</v>
      </c>
      <c r="K38" s="29">
        <f t="shared" si="13"/>
        <v>0.43508771929824563</v>
      </c>
      <c r="L38" s="28">
        <v>290</v>
      </c>
      <c r="M38" s="29">
        <f t="shared" si="14"/>
        <v>0.50877192982456143</v>
      </c>
      <c r="N38" s="28">
        <v>0</v>
      </c>
      <c r="O38" s="29">
        <v>0</v>
      </c>
      <c r="P38" s="15">
        <f t="shared" si="15"/>
        <v>570</v>
      </c>
      <c r="R38" s="13"/>
    </row>
    <row r="39" spans="2:18" ht="23.4" customHeight="1" thickBot="1" x14ac:dyDescent="0.35">
      <c r="B39" s="31"/>
      <c r="C39" s="32" t="s">
        <v>10</v>
      </c>
      <c r="D39" s="14"/>
      <c r="E39" s="14"/>
      <c r="F39" s="14"/>
      <c r="G39" s="14"/>
      <c r="H39" s="14"/>
      <c r="I39" s="14">
        <v>7.0000000000000007E-2</v>
      </c>
      <c r="J39" s="14"/>
      <c r="K39" s="14">
        <v>0.39</v>
      </c>
      <c r="L39" s="14"/>
      <c r="M39" s="14">
        <v>0.54</v>
      </c>
      <c r="N39" s="14"/>
      <c r="O39" s="14"/>
      <c r="P39" s="33"/>
      <c r="R39" s="13"/>
    </row>
    <row r="40" spans="2:18" ht="28.2" customHeight="1" thickBot="1" x14ac:dyDescent="0.35"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R40" s="13"/>
    </row>
    <row r="41" spans="2:18" ht="27.6" customHeight="1" thickBot="1" x14ac:dyDescent="0.35">
      <c r="B41" s="45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  <c r="R41" s="13"/>
    </row>
    <row r="42" spans="2:18" ht="31.2" x14ac:dyDescent="0.3">
      <c r="B42" s="9">
        <v>1</v>
      </c>
      <c r="C42" s="10" t="s">
        <v>11</v>
      </c>
      <c r="D42" s="11">
        <v>0</v>
      </c>
      <c r="E42" s="12">
        <v>0</v>
      </c>
      <c r="F42" s="11">
        <v>0</v>
      </c>
      <c r="G42" s="12">
        <v>0</v>
      </c>
      <c r="H42" s="11">
        <v>17</v>
      </c>
      <c r="I42" s="12">
        <f>H42*100%/P42</f>
        <v>2.9824561403508771E-2</v>
      </c>
      <c r="J42" s="11">
        <v>128</v>
      </c>
      <c r="K42" s="12">
        <f>J42*100%/P42</f>
        <v>0.22456140350877193</v>
      </c>
      <c r="L42" s="11">
        <v>425</v>
      </c>
      <c r="M42" s="12">
        <f>L42*100%/P42</f>
        <v>0.74561403508771928</v>
      </c>
      <c r="N42" s="11">
        <v>0</v>
      </c>
      <c r="O42" s="12">
        <v>0</v>
      </c>
      <c r="P42" s="15">
        <f>D42+F42+H42+J42+L42+N42</f>
        <v>570</v>
      </c>
      <c r="R42" s="13"/>
    </row>
    <row r="43" spans="2:18" ht="46.8" x14ac:dyDescent="0.3">
      <c r="B43" s="5">
        <v>2</v>
      </c>
      <c r="C43" s="3" t="s">
        <v>20</v>
      </c>
      <c r="D43" s="4">
        <v>0</v>
      </c>
      <c r="E43" s="6">
        <v>0</v>
      </c>
      <c r="F43" s="4">
        <v>0</v>
      </c>
      <c r="G43" s="6">
        <v>0</v>
      </c>
      <c r="H43" s="4">
        <v>61</v>
      </c>
      <c r="I43" s="6">
        <f t="shared" ref="I43:I46" si="16">H43*100%/P43</f>
        <v>0.10701754385964912</v>
      </c>
      <c r="J43" s="4">
        <v>113</v>
      </c>
      <c r="K43" s="6">
        <f t="shared" ref="K43:K46" si="17">J43*100%/P43</f>
        <v>0.19824561403508772</v>
      </c>
      <c r="L43" s="4">
        <v>396</v>
      </c>
      <c r="M43" s="6">
        <f t="shared" ref="M43:M46" si="18">L43*100%/P43</f>
        <v>0.69473684210526321</v>
      </c>
      <c r="N43" s="4">
        <v>0</v>
      </c>
      <c r="O43" s="6">
        <v>0</v>
      </c>
      <c r="P43" s="23">
        <f t="shared" ref="P43:P46" si="19">D43+F43+H43+J43+L43+N43</f>
        <v>570</v>
      </c>
      <c r="R43" s="13"/>
    </row>
    <row r="44" spans="2:18" ht="31.2" x14ac:dyDescent="0.3">
      <c r="B44" s="5">
        <v>3</v>
      </c>
      <c r="C44" s="3" t="s">
        <v>23</v>
      </c>
      <c r="D44" s="4">
        <v>0</v>
      </c>
      <c r="E44" s="6">
        <v>0</v>
      </c>
      <c r="F44" s="4">
        <v>0</v>
      </c>
      <c r="G44" s="6">
        <v>0</v>
      </c>
      <c r="H44" s="4">
        <v>0</v>
      </c>
      <c r="I44" s="6">
        <f t="shared" si="16"/>
        <v>0</v>
      </c>
      <c r="J44" s="4">
        <v>201</v>
      </c>
      <c r="K44" s="6">
        <f t="shared" si="17"/>
        <v>0.35263157894736841</v>
      </c>
      <c r="L44" s="4">
        <v>369</v>
      </c>
      <c r="M44" s="6">
        <f t="shared" si="18"/>
        <v>0.64736842105263159</v>
      </c>
      <c r="N44" s="4">
        <v>0</v>
      </c>
      <c r="O44" s="6">
        <v>0</v>
      </c>
      <c r="P44" s="23">
        <f t="shared" si="19"/>
        <v>570</v>
      </c>
      <c r="R44" s="13"/>
    </row>
    <row r="45" spans="2:18" ht="31.2" x14ac:dyDescent="0.3">
      <c r="B45" s="5">
        <v>4</v>
      </c>
      <c r="C45" s="3" t="s">
        <v>24</v>
      </c>
      <c r="D45" s="4">
        <v>0</v>
      </c>
      <c r="E45" s="6">
        <v>0</v>
      </c>
      <c r="F45" s="4">
        <v>0</v>
      </c>
      <c r="G45" s="6">
        <v>0</v>
      </c>
      <c r="H45" s="4">
        <v>11</v>
      </c>
      <c r="I45" s="6">
        <f t="shared" si="16"/>
        <v>1.9298245614035089E-2</v>
      </c>
      <c r="J45" s="4">
        <v>214</v>
      </c>
      <c r="K45" s="6">
        <f t="shared" si="17"/>
        <v>0.37543859649122807</v>
      </c>
      <c r="L45" s="4">
        <v>345</v>
      </c>
      <c r="M45" s="6">
        <f t="shared" si="18"/>
        <v>0.60526315789473684</v>
      </c>
      <c r="N45" s="4">
        <v>0</v>
      </c>
      <c r="O45" s="6">
        <v>0</v>
      </c>
      <c r="P45" s="23">
        <f t="shared" si="19"/>
        <v>570</v>
      </c>
      <c r="R45" s="13"/>
    </row>
    <row r="46" spans="2:18" ht="31.8" thickBot="1" x14ac:dyDescent="0.35">
      <c r="B46" s="26">
        <v>5</v>
      </c>
      <c r="C46" s="27" t="s">
        <v>22</v>
      </c>
      <c r="D46" s="28">
        <v>0</v>
      </c>
      <c r="E46" s="29">
        <v>0</v>
      </c>
      <c r="F46" s="28">
        <v>0</v>
      </c>
      <c r="G46" s="29">
        <v>0</v>
      </c>
      <c r="H46" s="28">
        <v>16</v>
      </c>
      <c r="I46" s="29">
        <f t="shared" si="16"/>
        <v>2.8070175438596492E-2</v>
      </c>
      <c r="J46" s="28">
        <v>82</v>
      </c>
      <c r="K46" s="29">
        <f t="shared" si="17"/>
        <v>0.14385964912280702</v>
      </c>
      <c r="L46" s="28">
        <v>472</v>
      </c>
      <c r="M46" s="29">
        <f t="shared" si="18"/>
        <v>0.82807017543859651</v>
      </c>
      <c r="N46" s="28">
        <v>0</v>
      </c>
      <c r="O46" s="29">
        <v>0</v>
      </c>
      <c r="P46" s="30">
        <f t="shared" si="19"/>
        <v>570</v>
      </c>
      <c r="R46" s="13"/>
    </row>
    <row r="47" spans="2:18" ht="26.4" customHeight="1" thickBot="1" x14ac:dyDescent="0.35">
      <c r="B47" s="31"/>
      <c r="C47" s="32" t="s">
        <v>10</v>
      </c>
      <c r="D47" s="14"/>
      <c r="E47" s="14"/>
      <c r="F47" s="14"/>
      <c r="G47" s="14"/>
      <c r="H47" s="14"/>
      <c r="I47" s="14">
        <v>0.05</v>
      </c>
      <c r="J47" s="14"/>
      <c r="K47" s="14">
        <v>0.24</v>
      </c>
      <c r="L47" s="14"/>
      <c r="M47" s="14">
        <v>0.71</v>
      </c>
      <c r="N47" s="14"/>
      <c r="O47" s="14"/>
      <c r="P47" s="33"/>
      <c r="R47" s="13"/>
    </row>
    <row r="48" spans="2:18" ht="33" customHeight="1" thickBot="1" x14ac:dyDescent="0.35">
      <c r="B48" s="19"/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R48" s="13"/>
    </row>
    <row r="49" spans="2:18" ht="27.6" customHeight="1" thickBot="1" x14ac:dyDescent="0.35">
      <c r="B49" s="48" t="s">
        <v>31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R49" s="13"/>
    </row>
    <row r="50" spans="2:18" ht="31.2" x14ac:dyDescent="0.3">
      <c r="B50" s="9">
        <v>1</v>
      </c>
      <c r="C50" s="10" t="s">
        <v>11</v>
      </c>
      <c r="D50" s="11">
        <v>0</v>
      </c>
      <c r="E50" s="12">
        <v>0</v>
      </c>
      <c r="F50" s="11">
        <v>0</v>
      </c>
      <c r="G50" s="12">
        <v>0</v>
      </c>
      <c r="H50" s="11">
        <v>19</v>
      </c>
      <c r="I50" s="12">
        <f>H50*100%/P50</f>
        <v>3.3333333333333333E-2</v>
      </c>
      <c r="J50" s="11">
        <v>231</v>
      </c>
      <c r="K50" s="12">
        <f>J50*100%/P50</f>
        <v>0.40526315789473683</v>
      </c>
      <c r="L50" s="11">
        <v>320</v>
      </c>
      <c r="M50" s="12">
        <f>L50*100%/P50</f>
        <v>0.56140350877192979</v>
      </c>
      <c r="N50" s="11">
        <v>0</v>
      </c>
      <c r="O50" s="12">
        <v>0</v>
      </c>
      <c r="P50" s="15">
        <f>D50++F50+H50+J50+L50+N50</f>
        <v>570</v>
      </c>
      <c r="R50" s="13"/>
    </row>
    <row r="51" spans="2:18" ht="46.8" x14ac:dyDescent="0.3">
      <c r="B51" s="5">
        <v>2</v>
      </c>
      <c r="C51" s="3" t="s">
        <v>15</v>
      </c>
      <c r="D51" s="4">
        <v>0</v>
      </c>
      <c r="E51" s="6">
        <v>0</v>
      </c>
      <c r="F51" s="4">
        <v>0</v>
      </c>
      <c r="G51" s="6">
        <v>0</v>
      </c>
      <c r="H51" s="4">
        <v>43</v>
      </c>
      <c r="I51" s="6">
        <f t="shared" ref="I51:I54" si="20">H51*100%/P51</f>
        <v>7.5438596491228069E-2</v>
      </c>
      <c r="J51" s="4">
        <v>152</v>
      </c>
      <c r="K51" s="6">
        <f t="shared" ref="K51:K54" si="21">J51*100%/P51</f>
        <v>0.26666666666666666</v>
      </c>
      <c r="L51" s="4">
        <v>375</v>
      </c>
      <c r="M51" s="6">
        <f t="shared" ref="M51:M54" si="22">L51*100%/P51</f>
        <v>0.65789473684210531</v>
      </c>
      <c r="N51" s="4">
        <v>0</v>
      </c>
      <c r="O51" s="6">
        <v>0</v>
      </c>
      <c r="P51" s="23">
        <f t="shared" ref="P51:P54" si="23">D51++F51+H51+J51+L51+N51</f>
        <v>570</v>
      </c>
      <c r="R51" s="13"/>
    </row>
    <row r="52" spans="2:18" ht="25.8" customHeight="1" x14ac:dyDescent="0.3">
      <c r="B52" s="5">
        <v>3</v>
      </c>
      <c r="C52" s="3" t="s">
        <v>12</v>
      </c>
      <c r="D52" s="4">
        <v>0</v>
      </c>
      <c r="E52" s="6">
        <v>0</v>
      </c>
      <c r="F52" s="4">
        <v>0</v>
      </c>
      <c r="G52" s="6">
        <v>0</v>
      </c>
      <c r="H52" s="4">
        <v>25</v>
      </c>
      <c r="I52" s="6">
        <f t="shared" si="20"/>
        <v>4.3859649122807015E-2</v>
      </c>
      <c r="J52" s="4">
        <v>118</v>
      </c>
      <c r="K52" s="6">
        <f t="shared" si="21"/>
        <v>0.20701754385964913</v>
      </c>
      <c r="L52" s="4">
        <v>427</v>
      </c>
      <c r="M52" s="6">
        <f t="shared" si="22"/>
        <v>0.74912280701754386</v>
      </c>
      <c r="N52" s="4">
        <v>0</v>
      </c>
      <c r="O52" s="6">
        <v>0</v>
      </c>
      <c r="P52" s="23">
        <f t="shared" si="23"/>
        <v>570</v>
      </c>
      <c r="R52" s="13"/>
    </row>
    <row r="53" spans="2:18" ht="31.2" x14ac:dyDescent="0.3">
      <c r="B53" s="5">
        <v>4</v>
      </c>
      <c r="C53" s="3" t="s">
        <v>24</v>
      </c>
      <c r="D53" s="4">
        <v>0</v>
      </c>
      <c r="E53" s="6">
        <v>0</v>
      </c>
      <c r="F53" s="4">
        <v>0</v>
      </c>
      <c r="G53" s="6">
        <v>0</v>
      </c>
      <c r="H53" s="4">
        <v>18</v>
      </c>
      <c r="I53" s="6">
        <f t="shared" si="20"/>
        <v>3.1578947368421054E-2</v>
      </c>
      <c r="J53" s="4">
        <v>152</v>
      </c>
      <c r="K53" s="6">
        <f t="shared" si="21"/>
        <v>0.26666666666666666</v>
      </c>
      <c r="L53" s="4">
        <v>400</v>
      </c>
      <c r="M53" s="6">
        <f t="shared" si="22"/>
        <v>0.70175438596491224</v>
      </c>
      <c r="N53" s="4">
        <v>0</v>
      </c>
      <c r="O53" s="6">
        <v>0</v>
      </c>
      <c r="P53" s="23">
        <f t="shared" si="23"/>
        <v>570</v>
      </c>
      <c r="R53" s="13"/>
    </row>
    <row r="54" spans="2:18" ht="31.8" thickBot="1" x14ac:dyDescent="0.35">
      <c r="B54" s="26">
        <v>5</v>
      </c>
      <c r="C54" s="27" t="s">
        <v>25</v>
      </c>
      <c r="D54" s="28">
        <v>0</v>
      </c>
      <c r="E54" s="29">
        <v>0</v>
      </c>
      <c r="F54" s="28">
        <v>0</v>
      </c>
      <c r="G54" s="29">
        <v>0</v>
      </c>
      <c r="H54" s="28">
        <v>75</v>
      </c>
      <c r="I54" s="29">
        <f t="shared" si="20"/>
        <v>0.13157894736842105</v>
      </c>
      <c r="J54" s="28">
        <v>175</v>
      </c>
      <c r="K54" s="29">
        <f t="shared" si="21"/>
        <v>0.30701754385964913</v>
      </c>
      <c r="L54" s="28">
        <v>320</v>
      </c>
      <c r="M54" s="29">
        <f t="shared" si="22"/>
        <v>0.56140350877192979</v>
      </c>
      <c r="N54" s="28">
        <v>0</v>
      </c>
      <c r="O54" s="29">
        <v>0</v>
      </c>
      <c r="P54" s="30">
        <f t="shared" si="23"/>
        <v>570</v>
      </c>
      <c r="R54" s="13"/>
    </row>
    <row r="55" spans="2:18" ht="25.95" customHeight="1" thickBot="1" x14ac:dyDescent="0.35">
      <c r="B55" s="31"/>
      <c r="C55" s="32" t="s">
        <v>10</v>
      </c>
      <c r="D55" s="14"/>
      <c r="E55" s="14"/>
      <c r="F55" s="14"/>
      <c r="G55" s="14"/>
      <c r="H55" s="14"/>
      <c r="I55" s="14">
        <v>0.06</v>
      </c>
      <c r="J55" s="14"/>
      <c r="K55" s="14">
        <v>0.28999999999999998</v>
      </c>
      <c r="L55" s="14"/>
      <c r="M55" s="14">
        <v>0.65</v>
      </c>
      <c r="N55" s="14"/>
      <c r="O55" s="14"/>
      <c r="P55" s="33"/>
      <c r="R55" s="13"/>
    </row>
    <row r="56" spans="2:18" ht="31.2" customHeight="1" thickBot="1" x14ac:dyDescent="0.35">
      <c r="B56" s="19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R56" s="13"/>
    </row>
    <row r="57" spans="2:18" ht="37.950000000000003" customHeight="1" thickBot="1" x14ac:dyDescent="0.35">
      <c r="B57" s="45" t="s">
        <v>32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7"/>
    </row>
    <row r="58" spans="2:18" ht="31.2" x14ac:dyDescent="0.3">
      <c r="B58" s="9">
        <v>1</v>
      </c>
      <c r="C58" s="10" t="s">
        <v>14</v>
      </c>
      <c r="D58" s="11">
        <v>0</v>
      </c>
      <c r="E58" s="12">
        <v>0</v>
      </c>
      <c r="F58" s="11">
        <v>0</v>
      </c>
      <c r="G58" s="12">
        <v>0</v>
      </c>
      <c r="H58" s="11">
        <v>0</v>
      </c>
      <c r="I58" s="12">
        <f>H58*100%/P58</f>
        <v>0</v>
      </c>
      <c r="J58" s="11">
        <v>0</v>
      </c>
      <c r="K58" s="12">
        <f>J58*100%/P58</f>
        <v>0</v>
      </c>
      <c r="L58" s="11">
        <v>570</v>
      </c>
      <c r="M58" s="12">
        <f>L58*100%/P58</f>
        <v>1</v>
      </c>
      <c r="N58" s="11">
        <v>0</v>
      </c>
      <c r="O58" s="12">
        <v>0</v>
      </c>
      <c r="P58" s="15">
        <f>D58+F58+H58+J58+L58+N58</f>
        <v>570</v>
      </c>
      <c r="R58" s="13"/>
    </row>
    <row r="59" spans="2:18" ht="31.2" x14ac:dyDescent="0.3">
      <c r="B59" s="5">
        <v>2</v>
      </c>
      <c r="C59" s="3" t="s">
        <v>11</v>
      </c>
      <c r="D59" s="4">
        <v>0</v>
      </c>
      <c r="E59" s="6">
        <v>0</v>
      </c>
      <c r="F59" s="4">
        <v>0</v>
      </c>
      <c r="G59" s="6">
        <v>0</v>
      </c>
      <c r="H59" s="4">
        <v>58</v>
      </c>
      <c r="I59" s="6">
        <f t="shared" ref="I59:I64" si="24">H59*100%/P59</f>
        <v>0.10175438596491228</v>
      </c>
      <c r="J59" s="4">
        <v>102</v>
      </c>
      <c r="K59" s="6">
        <f t="shared" ref="K59:K64" si="25">J59*100%/P59</f>
        <v>0.17894736842105263</v>
      </c>
      <c r="L59" s="4">
        <v>410</v>
      </c>
      <c r="M59" s="6">
        <f t="shared" ref="M59:M64" si="26">L59*100%/P59</f>
        <v>0.7192982456140351</v>
      </c>
      <c r="N59" s="4">
        <v>0</v>
      </c>
      <c r="O59" s="6">
        <v>0</v>
      </c>
      <c r="P59" s="23">
        <f t="shared" ref="P59:P64" si="27">D59+F59+H59+J59+L59+N59</f>
        <v>570</v>
      </c>
      <c r="R59" s="13"/>
    </row>
    <row r="60" spans="2:18" ht="46.8" x14ac:dyDescent="0.3">
      <c r="B60" s="5">
        <v>3</v>
      </c>
      <c r="C60" s="3" t="s">
        <v>20</v>
      </c>
      <c r="D60" s="4">
        <v>0</v>
      </c>
      <c r="E60" s="6">
        <v>0</v>
      </c>
      <c r="F60" s="4">
        <v>0</v>
      </c>
      <c r="G60" s="6">
        <v>0</v>
      </c>
      <c r="H60" s="4">
        <v>0</v>
      </c>
      <c r="I60" s="6">
        <f t="shared" si="24"/>
        <v>0</v>
      </c>
      <c r="J60" s="4">
        <v>141</v>
      </c>
      <c r="K60" s="6">
        <f t="shared" si="25"/>
        <v>0.24736842105263157</v>
      </c>
      <c r="L60" s="4">
        <v>429</v>
      </c>
      <c r="M60" s="6">
        <f t="shared" si="26"/>
        <v>0.75263157894736843</v>
      </c>
      <c r="N60" s="4">
        <v>0</v>
      </c>
      <c r="O60" s="6">
        <v>0</v>
      </c>
      <c r="P60" s="23">
        <f t="shared" si="27"/>
        <v>570</v>
      </c>
      <c r="R60" s="13"/>
    </row>
    <row r="61" spans="2:18" ht="26.4" customHeight="1" x14ac:dyDescent="0.3">
      <c r="B61" s="5">
        <v>4</v>
      </c>
      <c r="C61" s="3" t="s">
        <v>12</v>
      </c>
      <c r="D61" s="4">
        <v>0</v>
      </c>
      <c r="E61" s="6">
        <v>0</v>
      </c>
      <c r="F61" s="4">
        <v>0</v>
      </c>
      <c r="G61" s="6">
        <v>0</v>
      </c>
      <c r="H61" s="4">
        <v>16</v>
      </c>
      <c r="I61" s="6">
        <f t="shared" si="24"/>
        <v>2.8070175438596492E-2</v>
      </c>
      <c r="J61" s="4">
        <v>178</v>
      </c>
      <c r="K61" s="6">
        <f t="shared" si="25"/>
        <v>0.31228070175438599</v>
      </c>
      <c r="L61" s="4">
        <v>376</v>
      </c>
      <c r="M61" s="6">
        <f t="shared" si="26"/>
        <v>0.6596491228070176</v>
      </c>
      <c r="N61" s="4">
        <v>0</v>
      </c>
      <c r="O61" s="6">
        <v>0</v>
      </c>
      <c r="P61" s="23">
        <f t="shared" si="27"/>
        <v>570</v>
      </c>
      <c r="R61" s="13"/>
    </row>
    <row r="62" spans="2:18" ht="31.2" x14ac:dyDescent="0.3">
      <c r="B62" s="5">
        <v>5</v>
      </c>
      <c r="C62" s="3" t="s">
        <v>21</v>
      </c>
      <c r="D62" s="4">
        <v>0</v>
      </c>
      <c r="E62" s="6">
        <v>0</v>
      </c>
      <c r="F62" s="4">
        <v>0</v>
      </c>
      <c r="G62" s="6">
        <v>0</v>
      </c>
      <c r="H62" s="4">
        <v>10</v>
      </c>
      <c r="I62" s="6">
        <f t="shared" si="24"/>
        <v>1.7543859649122806E-2</v>
      </c>
      <c r="J62" s="4">
        <v>324</v>
      </c>
      <c r="K62" s="6">
        <f t="shared" si="25"/>
        <v>0.56842105263157894</v>
      </c>
      <c r="L62" s="4">
        <v>236</v>
      </c>
      <c r="M62" s="6">
        <f t="shared" si="26"/>
        <v>0.41403508771929826</v>
      </c>
      <c r="N62" s="4">
        <v>0</v>
      </c>
      <c r="O62" s="6">
        <v>0</v>
      </c>
      <c r="P62" s="23">
        <f t="shared" si="27"/>
        <v>570</v>
      </c>
      <c r="R62" s="13"/>
    </row>
    <row r="63" spans="2:18" ht="27" customHeight="1" x14ac:dyDescent="0.3">
      <c r="B63" s="5">
        <v>6</v>
      </c>
      <c r="C63" s="3" t="s">
        <v>17</v>
      </c>
      <c r="D63" s="4">
        <v>0</v>
      </c>
      <c r="E63" s="6">
        <v>0</v>
      </c>
      <c r="F63" s="4">
        <v>0</v>
      </c>
      <c r="G63" s="6">
        <v>0</v>
      </c>
      <c r="H63" s="4">
        <v>41</v>
      </c>
      <c r="I63" s="6">
        <f t="shared" si="24"/>
        <v>7.192982456140351E-2</v>
      </c>
      <c r="J63" s="4">
        <v>185</v>
      </c>
      <c r="K63" s="6">
        <f t="shared" si="25"/>
        <v>0.32456140350877194</v>
      </c>
      <c r="L63" s="4">
        <v>344</v>
      </c>
      <c r="M63" s="6">
        <f t="shared" si="26"/>
        <v>0.60350877192982455</v>
      </c>
      <c r="N63" s="4">
        <v>0</v>
      </c>
      <c r="O63" s="6">
        <v>0</v>
      </c>
      <c r="P63" s="23">
        <f t="shared" si="27"/>
        <v>570</v>
      </c>
      <c r="R63" s="13"/>
    </row>
    <row r="64" spans="2:18" ht="31.8" thickBot="1" x14ac:dyDescent="0.35">
      <c r="B64" s="26">
        <v>7</v>
      </c>
      <c r="C64" s="27" t="s">
        <v>22</v>
      </c>
      <c r="D64" s="28">
        <v>0</v>
      </c>
      <c r="E64" s="29">
        <v>0</v>
      </c>
      <c r="F64" s="28">
        <v>0</v>
      </c>
      <c r="G64" s="29">
        <v>0</v>
      </c>
      <c r="H64" s="28">
        <v>1</v>
      </c>
      <c r="I64" s="29">
        <f t="shared" si="24"/>
        <v>1.7543859649122807E-3</v>
      </c>
      <c r="J64" s="28">
        <v>201</v>
      </c>
      <c r="K64" s="29">
        <f t="shared" si="25"/>
        <v>0.35263157894736841</v>
      </c>
      <c r="L64" s="28">
        <v>368</v>
      </c>
      <c r="M64" s="29">
        <f t="shared" si="26"/>
        <v>0.64561403508771931</v>
      </c>
      <c r="N64" s="28">
        <v>0</v>
      </c>
      <c r="O64" s="29">
        <v>0</v>
      </c>
      <c r="P64" s="30">
        <f t="shared" si="27"/>
        <v>570</v>
      </c>
      <c r="R64" s="13"/>
    </row>
    <row r="65" spans="2:18" ht="24.6" customHeight="1" thickBot="1" x14ac:dyDescent="0.35">
      <c r="B65" s="31"/>
      <c r="C65" s="32" t="s">
        <v>10</v>
      </c>
      <c r="D65" s="14"/>
      <c r="E65" s="14"/>
      <c r="F65" s="14"/>
      <c r="G65" s="14"/>
      <c r="H65" s="14"/>
      <c r="I65" s="14">
        <v>0.03</v>
      </c>
      <c r="J65" s="14"/>
      <c r="K65" s="14">
        <v>0.28000000000000003</v>
      </c>
      <c r="L65" s="14"/>
      <c r="M65" s="14">
        <v>0.69</v>
      </c>
      <c r="N65" s="14"/>
      <c r="O65" s="14"/>
      <c r="P65" s="33"/>
      <c r="R65" s="13"/>
    </row>
    <row r="66" spans="2:18" ht="31.2" customHeight="1" thickBot="1" x14ac:dyDescent="0.35">
      <c r="B66" s="19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R66" s="13"/>
    </row>
    <row r="67" spans="2:18" ht="30.6" customHeight="1" thickBot="1" x14ac:dyDescent="0.35">
      <c r="B67" s="48" t="s">
        <v>33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50"/>
      <c r="R67" s="13"/>
    </row>
    <row r="68" spans="2:18" ht="31.2" x14ac:dyDescent="0.3">
      <c r="B68" s="9">
        <v>1</v>
      </c>
      <c r="C68" s="10" t="s">
        <v>14</v>
      </c>
      <c r="D68" s="11">
        <v>0</v>
      </c>
      <c r="E68" s="12">
        <v>0</v>
      </c>
      <c r="F68" s="11">
        <v>0</v>
      </c>
      <c r="G68" s="12">
        <v>0</v>
      </c>
      <c r="H68" s="11">
        <v>0</v>
      </c>
      <c r="I68" s="12">
        <f>H68*100%/P68</f>
        <v>0</v>
      </c>
      <c r="J68" s="11">
        <v>0</v>
      </c>
      <c r="K68" s="12">
        <f>J68*100%/P68</f>
        <v>0</v>
      </c>
      <c r="L68" s="11">
        <v>570</v>
      </c>
      <c r="M68" s="12">
        <f>L68*100%/P68</f>
        <v>1</v>
      </c>
      <c r="N68" s="11">
        <v>0</v>
      </c>
      <c r="O68" s="12">
        <v>0</v>
      </c>
      <c r="P68" s="15">
        <f>D68+F68+H68+J68+L68+N68</f>
        <v>570</v>
      </c>
      <c r="R68" s="13"/>
    </row>
    <row r="69" spans="2:18" ht="31.2" x14ac:dyDescent="0.3">
      <c r="B69" s="5">
        <v>2</v>
      </c>
      <c r="C69" s="3" t="s">
        <v>11</v>
      </c>
      <c r="D69" s="4">
        <v>0</v>
      </c>
      <c r="E69" s="6">
        <v>0</v>
      </c>
      <c r="F69" s="4">
        <v>0</v>
      </c>
      <c r="G69" s="6">
        <v>0</v>
      </c>
      <c r="H69" s="4">
        <v>48</v>
      </c>
      <c r="I69" s="6">
        <f t="shared" ref="I69:I74" si="28">H69*100%/P69</f>
        <v>8.4210526315789472E-2</v>
      </c>
      <c r="J69" s="4">
        <v>191</v>
      </c>
      <c r="K69" s="6">
        <f t="shared" ref="K69:K74" si="29">J69*100%/P69</f>
        <v>0.3350877192982456</v>
      </c>
      <c r="L69" s="4">
        <v>331</v>
      </c>
      <c r="M69" s="6">
        <f t="shared" ref="M69:M74" si="30">L69*100%/P69</f>
        <v>0.58070175438596494</v>
      </c>
      <c r="N69" s="4">
        <v>0</v>
      </c>
      <c r="O69" s="6">
        <v>0</v>
      </c>
      <c r="P69" s="23">
        <f t="shared" ref="P69:P74" si="31">D69+F69+H69+J69+L69+N69</f>
        <v>570</v>
      </c>
      <c r="R69" s="13"/>
    </row>
    <row r="70" spans="2:18" ht="46.8" x14ac:dyDescent="0.3">
      <c r="B70" s="5">
        <v>3</v>
      </c>
      <c r="C70" s="3" t="s">
        <v>20</v>
      </c>
      <c r="D70" s="4">
        <v>0</v>
      </c>
      <c r="E70" s="6">
        <v>0</v>
      </c>
      <c r="F70" s="4">
        <v>0</v>
      </c>
      <c r="G70" s="6">
        <v>0</v>
      </c>
      <c r="H70" s="4">
        <v>14</v>
      </c>
      <c r="I70" s="6">
        <f t="shared" si="28"/>
        <v>2.456140350877193E-2</v>
      </c>
      <c r="J70" s="4">
        <v>92</v>
      </c>
      <c r="K70" s="6">
        <f t="shared" si="29"/>
        <v>0.16140350877192983</v>
      </c>
      <c r="L70" s="4">
        <v>464</v>
      </c>
      <c r="M70" s="6">
        <f t="shared" si="30"/>
        <v>0.81403508771929822</v>
      </c>
      <c r="N70" s="4">
        <v>0</v>
      </c>
      <c r="O70" s="6">
        <v>0</v>
      </c>
      <c r="P70" s="23">
        <f t="shared" si="31"/>
        <v>570</v>
      </c>
      <c r="R70" s="13"/>
    </row>
    <row r="71" spans="2:18" ht="22.8" customHeight="1" x14ac:dyDescent="0.3">
      <c r="B71" s="5">
        <v>4</v>
      </c>
      <c r="C71" s="3" t="s">
        <v>12</v>
      </c>
      <c r="D71" s="4">
        <v>0</v>
      </c>
      <c r="E71" s="6">
        <v>0</v>
      </c>
      <c r="F71" s="4">
        <v>0</v>
      </c>
      <c r="G71" s="6">
        <v>0</v>
      </c>
      <c r="H71" s="4">
        <v>21</v>
      </c>
      <c r="I71" s="6">
        <f t="shared" si="28"/>
        <v>3.6842105263157891E-2</v>
      </c>
      <c r="J71" s="4">
        <v>163</v>
      </c>
      <c r="K71" s="6">
        <f t="shared" si="29"/>
        <v>0.28596491228070176</v>
      </c>
      <c r="L71" s="4">
        <v>386</v>
      </c>
      <c r="M71" s="6">
        <f t="shared" si="30"/>
        <v>0.67719298245614035</v>
      </c>
      <c r="N71" s="4">
        <v>0</v>
      </c>
      <c r="O71" s="6">
        <v>0</v>
      </c>
      <c r="P71" s="23">
        <f t="shared" si="31"/>
        <v>570</v>
      </c>
      <c r="R71" s="13"/>
    </row>
    <row r="72" spans="2:18" ht="31.2" x14ac:dyDescent="0.3">
      <c r="B72" s="5">
        <v>5</v>
      </c>
      <c r="C72" s="3" t="s">
        <v>21</v>
      </c>
      <c r="D72" s="4">
        <v>0</v>
      </c>
      <c r="E72" s="6">
        <v>0</v>
      </c>
      <c r="F72" s="4">
        <v>0</v>
      </c>
      <c r="G72" s="6">
        <v>0</v>
      </c>
      <c r="H72" s="4">
        <v>10</v>
      </c>
      <c r="I72" s="6">
        <f t="shared" si="28"/>
        <v>1.7543859649122806E-2</v>
      </c>
      <c r="J72" s="4">
        <v>319</v>
      </c>
      <c r="K72" s="6">
        <f t="shared" si="29"/>
        <v>0.55964912280701751</v>
      </c>
      <c r="L72" s="4">
        <v>241</v>
      </c>
      <c r="M72" s="6">
        <f t="shared" si="30"/>
        <v>0.42280701754385963</v>
      </c>
      <c r="N72" s="4">
        <v>0</v>
      </c>
      <c r="O72" s="6">
        <v>0</v>
      </c>
      <c r="P72" s="23">
        <f t="shared" si="31"/>
        <v>570</v>
      </c>
      <c r="R72" s="13"/>
    </row>
    <row r="73" spans="2:18" ht="24" customHeight="1" x14ac:dyDescent="0.3">
      <c r="B73" s="5">
        <v>6</v>
      </c>
      <c r="C73" s="3" t="s">
        <v>17</v>
      </c>
      <c r="D73" s="4">
        <v>0</v>
      </c>
      <c r="E73" s="6">
        <v>0</v>
      </c>
      <c r="F73" s="4">
        <v>0</v>
      </c>
      <c r="G73" s="6">
        <v>0</v>
      </c>
      <c r="H73" s="4">
        <v>27</v>
      </c>
      <c r="I73" s="6">
        <f t="shared" si="28"/>
        <v>4.736842105263158E-2</v>
      </c>
      <c r="J73" s="4">
        <v>173</v>
      </c>
      <c r="K73" s="6">
        <f t="shared" si="29"/>
        <v>0.30350877192982456</v>
      </c>
      <c r="L73" s="4">
        <v>370</v>
      </c>
      <c r="M73" s="6">
        <f t="shared" si="30"/>
        <v>0.64912280701754388</v>
      </c>
      <c r="N73" s="4">
        <v>0</v>
      </c>
      <c r="O73" s="6">
        <v>0</v>
      </c>
      <c r="P73" s="23">
        <f t="shared" si="31"/>
        <v>570</v>
      </c>
    </row>
    <row r="74" spans="2:18" ht="31.8" thickBot="1" x14ac:dyDescent="0.35">
      <c r="B74" s="26">
        <v>7</v>
      </c>
      <c r="C74" s="27" t="s">
        <v>22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f t="shared" si="28"/>
        <v>0</v>
      </c>
      <c r="J74" s="28">
        <v>269</v>
      </c>
      <c r="K74" s="29">
        <f t="shared" si="29"/>
        <v>0.47192982456140353</v>
      </c>
      <c r="L74" s="28">
        <v>301</v>
      </c>
      <c r="M74" s="29">
        <f t="shared" si="30"/>
        <v>0.52807017543859647</v>
      </c>
      <c r="N74" s="28">
        <v>0</v>
      </c>
      <c r="O74" s="29">
        <v>0</v>
      </c>
      <c r="P74" s="30">
        <f t="shared" si="31"/>
        <v>570</v>
      </c>
    </row>
    <row r="75" spans="2:18" ht="25.2" customHeight="1" thickBot="1" x14ac:dyDescent="0.35">
      <c r="B75" s="31"/>
      <c r="C75" s="32" t="s">
        <v>10</v>
      </c>
      <c r="D75" s="14"/>
      <c r="E75" s="14"/>
      <c r="F75" s="14"/>
      <c r="G75" s="14"/>
      <c r="H75" s="14"/>
      <c r="I75" s="14">
        <v>0.03</v>
      </c>
      <c r="J75" s="14"/>
      <c r="K75" s="14">
        <v>0.28000000000000003</v>
      </c>
      <c r="L75" s="14"/>
      <c r="M75" s="14">
        <v>0.69</v>
      </c>
      <c r="N75" s="14"/>
      <c r="O75" s="14"/>
      <c r="P75" s="33"/>
    </row>
    <row r="76" spans="2:18" ht="18" x14ac:dyDescent="0.3">
      <c r="B76" s="2" t="s">
        <v>13</v>
      </c>
    </row>
    <row r="77" spans="2:18" ht="42.6" customHeight="1" x14ac:dyDescent="0.3">
      <c r="B77" s="35" t="s">
        <v>37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</sheetData>
  <mergeCells count="15">
    <mergeCell ref="C1:N1"/>
    <mergeCell ref="E2:J2"/>
    <mergeCell ref="E3:J3"/>
    <mergeCell ref="B41:P41"/>
    <mergeCell ref="B49:P49"/>
    <mergeCell ref="B77:O77"/>
    <mergeCell ref="B5:B6"/>
    <mergeCell ref="C5:C6"/>
    <mergeCell ref="D5:P5"/>
    <mergeCell ref="B7:P7"/>
    <mergeCell ref="B57:P57"/>
    <mergeCell ref="B67:P67"/>
    <mergeCell ref="B17:P17"/>
    <mergeCell ref="B25:P25"/>
    <mergeCell ref="B33:P33"/>
  </mergeCells>
  <pageMargins left="0.39370078740157483" right="0.39370078740157483" top="0.59055118110236227" bottom="0.3937007874015748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2023-03-30T13:45:42Z</dcterms:modified>
</cp:coreProperties>
</file>