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11760" firstSheet="1" activeTab="2"/>
  </bookViews>
  <sheets>
    <sheet name="Инф. о муниц. долге план" sheetId="1" r:id="rId1"/>
    <sheet name="Инф. о муниц. долге факт" sheetId="2" r:id="rId2"/>
    <sheet name="Инф. о муниц. долге план факт" sheetId="3" r:id="rId3"/>
  </sheets>
  <definedNames/>
  <calcPr fullCalcOnLoad="1"/>
</workbook>
</file>

<file path=xl/sharedStrings.xml><?xml version="1.0" encoding="utf-8"?>
<sst xmlns="http://schemas.openxmlformats.org/spreadsheetml/2006/main" count="140" uniqueCount="59">
  <si>
    <t xml:space="preserve"> Объем привлечения</t>
  </si>
  <si>
    <t xml:space="preserve"> Объем погашения</t>
  </si>
  <si>
    <t xml:space="preserve"> Расходы на обслуживание муниципального долга</t>
  </si>
  <si>
    <t>тыс.руб.</t>
  </si>
  <si>
    <t xml:space="preserve"> %</t>
  </si>
  <si>
    <t xml:space="preserve"> Субвенции</t>
  </si>
  <si>
    <t xml:space="preserve"> Расходы</t>
  </si>
  <si>
    <t xml:space="preserve">  - объем основного долга по бюджетным кредитам, привлеченным в местный бюджет</t>
  </si>
  <si>
    <t xml:space="preserve">  - муниципальные гарантии в валюте РФ</t>
  </si>
  <si>
    <t xml:space="preserve">  - объем основного долга по кредитам, полученным муниципальным образованием от кредитных организаций</t>
  </si>
  <si>
    <t xml:space="preserve">  - номинальная сумма долга по муниципальным ценным бумагам</t>
  </si>
  <si>
    <t>в том числе:</t>
  </si>
  <si>
    <t>Планируемая величина муниципального долга</t>
  </si>
  <si>
    <t>%</t>
  </si>
  <si>
    <t>Предельный объем муниципального долга в % по решению о бюджете и рублевом эквиваленте</t>
  </si>
  <si>
    <t>Сумма поступлений налоговых доходов по дополнительному нормативу отчислений</t>
  </si>
  <si>
    <t>Дополнительный норматив отчислений, %</t>
  </si>
  <si>
    <t>Безвозмездные поступления</t>
  </si>
  <si>
    <t>Доходы</t>
  </si>
  <si>
    <t>Примечание</t>
  </si>
  <si>
    <t>Показатели</t>
  </si>
  <si>
    <t>п/п</t>
  </si>
  <si>
    <t>Объем привлечения</t>
  </si>
  <si>
    <t>Объем погашения</t>
  </si>
  <si>
    <t xml:space="preserve">Расходы на обслуживание муниципального долга </t>
  </si>
  <si>
    <t xml:space="preserve">Субвенции </t>
  </si>
  <si>
    <t>Расходы</t>
  </si>
  <si>
    <t>Величина муниципального долга на конец периода</t>
  </si>
  <si>
    <t>тыс. руб.</t>
  </si>
  <si>
    <t>Факт</t>
  </si>
  <si>
    <t>План</t>
  </si>
  <si>
    <t xml:space="preserve">Сумма налога на доходы физических лиц </t>
  </si>
  <si>
    <t xml:space="preserve"> Сумма налога на доходы физических лиц</t>
  </si>
  <si>
    <t>Сумма налога на доходы физических лиц с доходов иностранных граждан, работающих по патентам</t>
  </si>
  <si>
    <t>Верхний предел муниципального долга на конец года по решению о бюджете</t>
  </si>
  <si>
    <t>Доходы без учета безвозмездных поступлений и поступлениий налоговых доходов по дополнительному нормативу отчислений, п/п (1 - 2 - 6)</t>
  </si>
  <si>
    <t xml:space="preserve"> Расходы, за исключением объема расходов, которые финансируются за счет субвенций, п/п (15 - 16)</t>
  </si>
  <si>
    <t>Расходы, за исключением объема расходов, которые финансируются за счет субвенций, п/п (15 - 16)</t>
  </si>
  <si>
    <t xml:space="preserve"> Предельный объем заимствований, п/п (20+22)</t>
  </si>
  <si>
    <t>Предельный объем заимствований, п/п (20+22)</t>
  </si>
  <si>
    <t xml:space="preserve"> Дефицит (Профицит)</t>
  </si>
  <si>
    <t xml:space="preserve">  Дефицит (Профицит)</t>
  </si>
  <si>
    <t>Размер дефицита местного бюджета, установленный БК РФ</t>
  </si>
  <si>
    <t>Объем расходов на обслуживание муниципального долга в % и рублевом эквиваленте</t>
  </si>
  <si>
    <t>Информация о муниципальном долге  муниципального района (городского округа), расходах на его обслуживание и  дефиците местного бюджета на 01.01.2017</t>
  </si>
  <si>
    <t>городской округ Семеновский</t>
  </si>
  <si>
    <t>на 01.01.2017</t>
  </si>
  <si>
    <t>2014(факт)</t>
  </si>
  <si>
    <t>2015 (факт)</t>
  </si>
  <si>
    <t>2016 (факт)</t>
  </si>
  <si>
    <t>№36 от 22.12.2016г.</t>
  </si>
  <si>
    <t>№36 от 22.12.2016 года</t>
  </si>
  <si>
    <t>№36 от 22.12.2016года</t>
  </si>
  <si>
    <t xml:space="preserve">№36 от 22.12.2016 года </t>
  </si>
  <si>
    <t>Начальник финансового управления</t>
  </si>
  <si>
    <t>Л.П.Фомичева</t>
  </si>
  <si>
    <t>Зав.отдела учета и отчетности</t>
  </si>
  <si>
    <t>Л.А.Гурова</t>
  </si>
  <si>
    <t xml:space="preserve">Начальник финансового управления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</si>
</sst>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 Cyr"/>
      <family val="0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32" fillId="19" borderId="0" applyNumberFormat="0" applyBorder="0" applyAlignment="0" applyProtection="0"/>
    <xf numFmtId="0" fontId="39" fillId="0" borderId="6" applyNumberFormat="0" applyFill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4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" fillId="31" borderId="8" applyNumberFormat="0" applyFont="0" applyAlignment="0" applyProtection="0"/>
    <xf numFmtId="0" fontId="42" fillId="29" borderId="0" applyNumberFormat="0" applyBorder="0" applyAlignment="0" applyProtection="0"/>
    <xf numFmtId="0" fontId="40" fillId="28" borderId="7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="70" zoomScaleNormal="70" zoomScaleSheetLayoutView="70" zoomScalePageLayoutView="0" workbookViewId="0" topLeftCell="A9">
      <selection activeCell="A31" sqref="A31"/>
    </sheetView>
  </sheetViews>
  <sheetFormatPr defaultColWidth="9.140625" defaultRowHeight="15"/>
  <cols>
    <col min="2" max="2" width="61.28125" style="0" customWidth="1"/>
    <col min="3" max="3" width="25.00390625" style="0" customWidth="1"/>
    <col min="4" max="4" width="26.00390625" style="0" customWidth="1"/>
    <col min="5" max="5" width="24.140625" style="0" customWidth="1"/>
  </cols>
  <sheetData>
    <row r="1" spans="1:5" ht="83.25" customHeight="1">
      <c r="A1" s="35" t="s">
        <v>44</v>
      </c>
      <c r="B1" s="35"/>
      <c r="C1" s="35"/>
      <c r="D1" s="35"/>
      <c r="E1" s="35"/>
    </row>
    <row r="2" spans="1:5" ht="22.5">
      <c r="A2" s="40" t="s">
        <v>45</v>
      </c>
      <c r="B2" s="40"/>
      <c r="C2" s="40"/>
      <c r="D2" s="8"/>
      <c r="E2" s="7" t="s">
        <v>3</v>
      </c>
    </row>
    <row r="3" spans="1:5" ht="17.25">
      <c r="A3" s="9" t="s">
        <v>21</v>
      </c>
      <c r="B3" s="9" t="s">
        <v>20</v>
      </c>
      <c r="C3" s="36" t="s">
        <v>46</v>
      </c>
      <c r="D3" s="36"/>
      <c r="E3" s="9" t="s">
        <v>19</v>
      </c>
    </row>
    <row r="4" spans="1:5" ht="24" customHeight="1">
      <c r="A4" s="9">
        <v>1</v>
      </c>
      <c r="B4" s="10" t="s">
        <v>18</v>
      </c>
      <c r="C4" s="33">
        <v>1507870317.7</v>
      </c>
      <c r="D4" s="33"/>
      <c r="E4" s="25"/>
    </row>
    <row r="5" spans="1:5" ht="22.5" customHeight="1">
      <c r="A5" s="9">
        <v>2</v>
      </c>
      <c r="B5" s="10" t="s">
        <v>17</v>
      </c>
      <c r="C5" s="33">
        <v>892446773.68</v>
      </c>
      <c r="D5" s="33"/>
      <c r="E5" s="25"/>
    </row>
    <row r="6" spans="1:5" ht="30" customHeight="1">
      <c r="A6" s="9">
        <v>3</v>
      </c>
      <c r="B6" s="10" t="s">
        <v>31</v>
      </c>
      <c r="C6" s="31">
        <v>473235857.56</v>
      </c>
      <c r="D6" s="32"/>
      <c r="E6" s="25"/>
    </row>
    <row r="7" spans="1:5" ht="50.25" customHeight="1">
      <c r="A7" s="9">
        <v>4</v>
      </c>
      <c r="B7" s="10" t="s">
        <v>33</v>
      </c>
      <c r="C7" s="33">
        <v>1577700</v>
      </c>
      <c r="D7" s="33"/>
      <c r="E7" s="25"/>
    </row>
    <row r="8" spans="1:5" ht="30" customHeight="1">
      <c r="A8" s="9">
        <v>5</v>
      </c>
      <c r="B8" s="10" t="s">
        <v>16</v>
      </c>
      <c r="C8" s="41">
        <v>82</v>
      </c>
      <c r="D8" s="41"/>
      <c r="E8" s="25"/>
    </row>
    <row r="9" spans="1:5" ht="45" customHeight="1">
      <c r="A9" s="9">
        <v>6</v>
      </c>
      <c r="B9" s="10" t="s">
        <v>15</v>
      </c>
      <c r="C9" s="33">
        <v>386759689.1992</v>
      </c>
      <c r="D9" s="33"/>
      <c r="E9" s="25"/>
    </row>
    <row r="10" spans="1:5" ht="72" customHeight="1">
      <c r="A10" s="9">
        <v>7</v>
      </c>
      <c r="B10" s="10" t="s">
        <v>35</v>
      </c>
      <c r="C10" s="33">
        <f>C4-C5-C9</f>
        <v>228663854.82080013</v>
      </c>
      <c r="D10" s="33"/>
      <c r="E10" s="25"/>
    </row>
    <row r="11" spans="1:5" ht="21.75" customHeight="1">
      <c r="A11" s="36">
        <v>8</v>
      </c>
      <c r="B11" s="39" t="s">
        <v>14</v>
      </c>
      <c r="C11" s="12" t="s">
        <v>13</v>
      </c>
      <c r="D11" s="12" t="s">
        <v>3</v>
      </c>
      <c r="E11" s="34" t="s">
        <v>50</v>
      </c>
    </row>
    <row r="12" spans="1:5" ht="36" customHeight="1">
      <c r="A12" s="36"/>
      <c r="B12" s="39"/>
      <c r="C12" s="12">
        <v>0</v>
      </c>
      <c r="D12" s="11">
        <v>9502722.3</v>
      </c>
      <c r="E12" s="34"/>
    </row>
    <row r="13" spans="1:5" ht="48" customHeight="1">
      <c r="A13" s="9">
        <v>9</v>
      </c>
      <c r="B13" s="10" t="s">
        <v>34</v>
      </c>
      <c r="C13" s="33">
        <v>9502722.3</v>
      </c>
      <c r="D13" s="33"/>
      <c r="E13" s="25" t="s">
        <v>50</v>
      </c>
    </row>
    <row r="14" spans="1:5" ht="39.75" customHeight="1">
      <c r="A14" s="9">
        <v>10</v>
      </c>
      <c r="B14" s="10" t="s">
        <v>12</v>
      </c>
      <c r="C14" s="31">
        <f>SUM(C16:D19)</f>
        <v>9502722.3</v>
      </c>
      <c r="D14" s="32"/>
      <c r="E14" s="25" t="s">
        <v>50</v>
      </c>
    </row>
    <row r="15" spans="1:5" ht="15" customHeight="1">
      <c r="A15" s="9"/>
      <c r="B15" s="10" t="s">
        <v>11</v>
      </c>
      <c r="C15" s="33"/>
      <c r="D15" s="33"/>
      <c r="E15" s="25"/>
    </row>
    <row r="16" spans="1:5" ht="33.75" customHeight="1">
      <c r="A16" s="9">
        <v>11</v>
      </c>
      <c r="B16" s="10" t="s">
        <v>10</v>
      </c>
      <c r="C16" s="33">
        <v>0</v>
      </c>
      <c r="D16" s="33"/>
      <c r="E16" s="25"/>
    </row>
    <row r="17" spans="1:5" ht="50.25" customHeight="1">
      <c r="A17" s="9">
        <v>12</v>
      </c>
      <c r="B17" s="10" t="s">
        <v>9</v>
      </c>
      <c r="C17" s="33">
        <v>9502722.3</v>
      </c>
      <c r="D17" s="33"/>
      <c r="E17" s="25"/>
    </row>
    <row r="18" spans="1:5" ht="26.25" customHeight="1">
      <c r="A18" s="9">
        <v>13</v>
      </c>
      <c r="B18" s="10" t="s">
        <v>8</v>
      </c>
      <c r="C18" s="33">
        <v>0</v>
      </c>
      <c r="D18" s="33"/>
      <c r="E18" s="25"/>
    </row>
    <row r="19" spans="1:5" ht="45" customHeight="1">
      <c r="A19" s="9">
        <v>14</v>
      </c>
      <c r="B19" s="10" t="s">
        <v>7</v>
      </c>
      <c r="C19" s="33">
        <v>0</v>
      </c>
      <c r="D19" s="33"/>
      <c r="E19" s="25"/>
    </row>
    <row r="20" spans="1:5" ht="20.25" customHeight="1">
      <c r="A20" s="9">
        <v>15</v>
      </c>
      <c r="B20" s="10" t="s">
        <v>6</v>
      </c>
      <c r="C20" s="33">
        <v>1575512782.86</v>
      </c>
      <c r="D20" s="33"/>
      <c r="E20" s="25"/>
    </row>
    <row r="21" spans="1:5" ht="17.25" customHeight="1">
      <c r="A21" s="9">
        <v>16</v>
      </c>
      <c r="B21" s="10" t="s">
        <v>5</v>
      </c>
      <c r="C21" s="31">
        <v>460927219</v>
      </c>
      <c r="D21" s="32"/>
      <c r="E21" s="25"/>
    </row>
    <row r="22" spans="1:5" ht="48.75" customHeight="1">
      <c r="A22" s="9">
        <v>17</v>
      </c>
      <c r="B22" s="10" t="s">
        <v>36</v>
      </c>
      <c r="C22" s="33">
        <f>C20-C21</f>
        <v>1114585563.86</v>
      </c>
      <c r="D22" s="33"/>
      <c r="E22" s="25"/>
    </row>
    <row r="23" spans="1:5" ht="17.25">
      <c r="A23" s="37">
        <v>18</v>
      </c>
      <c r="B23" s="39" t="s">
        <v>43</v>
      </c>
      <c r="C23" s="12" t="s">
        <v>4</v>
      </c>
      <c r="D23" s="12" t="s">
        <v>3</v>
      </c>
      <c r="E23" s="29" t="s">
        <v>51</v>
      </c>
    </row>
    <row r="24" spans="1:5" ht="50.25" customHeight="1">
      <c r="A24" s="38"/>
      <c r="B24" s="39"/>
      <c r="C24" s="12">
        <v>0</v>
      </c>
      <c r="D24" s="11">
        <v>0</v>
      </c>
      <c r="E24" s="30"/>
    </row>
    <row r="25" spans="1:5" ht="29.25" customHeight="1">
      <c r="A25" s="9">
        <v>19</v>
      </c>
      <c r="B25" s="10" t="s">
        <v>2</v>
      </c>
      <c r="C25" s="33"/>
      <c r="D25" s="33"/>
      <c r="E25" s="25"/>
    </row>
    <row r="26" spans="1:5" ht="40.5" customHeight="1">
      <c r="A26" s="9">
        <v>20</v>
      </c>
      <c r="B26" s="10" t="s">
        <v>40</v>
      </c>
      <c r="C26" s="31">
        <v>-67642465.16</v>
      </c>
      <c r="D26" s="32"/>
      <c r="E26" s="25" t="s">
        <v>52</v>
      </c>
    </row>
    <row r="27" spans="1:5" ht="32.25" customHeight="1">
      <c r="A27" s="9">
        <v>21</v>
      </c>
      <c r="B27" s="10" t="s">
        <v>42</v>
      </c>
      <c r="C27" s="33">
        <v>84006128.34208</v>
      </c>
      <c r="D27" s="33"/>
      <c r="E27" s="25"/>
    </row>
    <row r="28" spans="1:5" ht="47.25" customHeight="1">
      <c r="A28" s="9">
        <v>22</v>
      </c>
      <c r="B28" s="10" t="s">
        <v>1</v>
      </c>
      <c r="C28" s="33">
        <v>-3000000</v>
      </c>
      <c r="D28" s="33"/>
      <c r="E28" s="25" t="s">
        <v>53</v>
      </c>
    </row>
    <row r="29" spans="1:5" ht="42" customHeight="1">
      <c r="A29" s="9">
        <v>23</v>
      </c>
      <c r="B29" s="10" t="s">
        <v>0</v>
      </c>
      <c r="C29" s="33">
        <v>9502722.3</v>
      </c>
      <c r="D29" s="33"/>
      <c r="E29" s="25" t="s">
        <v>53</v>
      </c>
    </row>
    <row r="30" spans="1:5" ht="29.25" customHeight="1">
      <c r="A30" s="9">
        <v>24</v>
      </c>
      <c r="B30" s="10" t="s">
        <v>38</v>
      </c>
      <c r="C30" s="33">
        <f>IF(C26&lt;0,ABS(C26),0)+(C28*(-1))</f>
        <v>70642465.16</v>
      </c>
      <c r="D30" s="33"/>
      <c r="E30" s="25"/>
    </row>
    <row r="31" spans="1:5" ht="18">
      <c r="A31" s="26"/>
      <c r="B31" s="26"/>
      <c r="C31" s="26"/>
      <c r="D31" s="26"/>
      <c r="E31" s="26"/>
    </row>
    <row r="32" spans="1:5" ht="18">
      <c r="A32" s="26"/>
      <c r="B32" s="26"/>
      <c r="C32" s="26"/>
      <c r="D32" s="26"/>
      <c r="E32" s="26"/>
    </row>
    <row r="33" spans="1:5" ht="18">
      <c r="A33" s="26"/>
      <c r="B33" s="27" t="s">
        <v>54</v>
      </c>
      <c r="C33" s="26"/>
      <c r="D33" s="28" t="s">
        <v>55</v>
      </c>
      <c r="E33" s="26"/>
    </row>
    <row r="34" spans="1:5" ht="18">
      <c r="A34" s="26"/>
      <c r="B34" s="26"/>
      <c r="C34" s="26"/>
      <c r="D34" s="26"/>
      <c r="E34" s="26"/>
    </row>
    <row r="35" spans="1:5" ht="18">
      <c r="A35" s="26"/>
      <c r="B35" s="26"/>
      <c r="C35" s="26"/>
      <c r="D35" s="26"/>
      <c r="E35" s="26"/>
    </row>
    <row r="36" spans="1:5" ht="18">
      <c r="A36" s="26"/>
      <c r="B36" s="28" t="s">
        <v>56</v>
      </c>
      <c r="C36" s="26"/>
      <c r="D36" s="28" t="s">
        <v>57</v>
      </c>
      <c r="E36" s="26"/>
    </row>
  </sheetData>
  <sheetProtection/>
  <mergeCells count="32">
    <mergeCell ref="C7:D7"/>
    <mergeCell ref="A2:C2"/>
    <mergeCell ref="C6:D6"/>
    <mergeCell ref="C10:D10"/>
    <mergeCell ref="A11:A12"/>
    <mergeCell ref="B11:B12"/>
    <mergeCell ref="C8:D8"/>
    <mergeCell ref="C9:D9"/>
    <mergeCell ref="A23:A24"/>
    <mergeCell ref="B23:B24"/>
    <mergeCell ref="C14:D14"/>
    <mergeCell ref="C15:D15"/>
    <mergeCell ref="C17:D17"/>
    <mergeCell ref="C22:D22"/>
    <mergeCell ref="C16:D16"/>
    <mergeCell ref="E11:E12"/>
    <mergeCell ref="C13:D13"/>
    <mergeCell ref="C21:D21"/>
    <mergeCell ref="A1:E1"/>
    <mergeCell ref="C3:D3"/>
    <mergeCell ref="C4:D4"/>
    <mergeCell ref="C5:D5"/>
    <mergeCell ref="C18:D18"/>
    <mergeCell ref="C19:D19"/>
    <mergeCell ref="C20:D20"/>
    <mergeCell ref="E23:E24"/>
    <mergeCell ref="C26:D26"/>
    <mergeCell ref="C29:D29"/>
    <mergeCell ref="C30:D30"/>
    <mergeCell ref="C25:D25"/>
    <mergeCell ref="C27:D27"/>
    <mergeCell ref="C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70" zoomScaleNormal="70" zoomScaleSheetLayoutView="70" zoomScalePageLayoutView="0" workbookViewId="0" topLeftCell="A1">
      <selection activeCell="F31" sqref="F31"/>
    </sheetView>
  </sheetViews>
  <sheetFormatPr defaultColWidth="9.140625" defaultRowHeight="15"/>
  <cols>
    <col min="1" max="1" width="9.140625" style="2" customWidth="1"/>
    <col min="2" max="2" width="35.421875" style="2" customWidth="1"/>
    <col min="3" max="3" width="25.8515625" style="2" customWidth="1"/>
    <col min="4" max="4" width="26.00390625" style="2" customWidth="1"/>
    <col min="5" max="5" width="26.28125" style="2" customWidth="1"/>
    <col min="6" max="6" width="24.7109375" style="2" customWidth="1"/>
    <col min="7" max="7" width="24.8515625" style="2" customWidth="1"/>
    <col min="8" max="8" width="28.7109375" style="2" customWidth="1"/>
  </cols>
  <sheetData>
    <row r="1" spans="1:9" ht="49.5" customHeight="1">
      <c r="A1" s="35" t="s">
        <v>44</v>
      </c>
      <c r="B1" s="35"/>
      <c r="C1" s="35"/>
      <c r="D1" s="35"/>
      <c r="E1" s="35"/>
      <c r="F1" s="35"/>
      <c r="G1" s="35"/>
      <c r="H1" s="35"/>
      <c r="I1" s="1"/>
    </row>
    <row r="2" spans="1:9" ht="22.5">
      <c r="A2" s="40" t="s">
        <v>45</v>
      </c>
      <c r="B2" s="40"/>
      <c r="C2" s="40"/>
      <c r="D2" s="40"/>
      <c r="E2" s="6"/>
      <c r="F2" s="6"/>
      <c r="G2" s="6"/>
      <c r="H2" s="7" t="s">
        <v>28</v>
      </c>
      <c r="I2" s="1"/>
    </row>
    <row r="3" spans="1:9" ht="15" customHeight="1">
      <c r="A3" s="21" t="s">
        <v>21</v>
      </c>
      <c r="B3" s="22" t="s">
        <v>20</v>
      </c>
      <c r="C3" s="42" t="s">
        <v>47</v>
      </c>
      <c r="D3" s="42"/>
      <c r="E3" s="42" t="s">
        <v>48</v>
      </c>
      <c r="F3" s="42"/>
      <c r="G3" s="42" t="s">
        <v>49</v>
      </c>
      <c r="H3" s="42"/>
      <c r="I3" s="1"/>
    </row>
    <row r="4" spans="1:9" ht="25.5" customHeight="1">
      <c r="A4" s="22">
        <v>1</v>
      </c>
      <c r="B4" s="10" t="s">
        <v>18</v>
      </c>
      <c r="C4" s="33">
        <v>1095053273.58</v>
      </c>
      <c r="D4" s="33"/>
      <c r="E4" s="33">
        <v>1288069440.12</v>
      </c>
      <c r="F4" s="33"/>
      <c r="G4" s="31">
        <v>1557627243.53</v>
      </c>
      <c r="H4" s="32"/>
      <c r="I4" s="1"/>
    </row>
    <row r="5" spans="1:9" ht="39" customHeight="1">
      <c r="A5" s="22">
        <v>2</v>
      </c>
      <c r="B5" s="10" t="s">
        <v>17</v>
      </c>
      <c r="C5" s="33">
        <v>729991054.21</v>
      </c>
      <c r="D5" s="33"/>
      <c r="E5" s="33">
        <v>786855300.85</v>
      </c>
      <c r="F5" s="33"/>
      <c r="G5" s="33">
        <v>892164833.1</v>
      </c>
      <c r="H5" s="33"/>
      <c r="I5" s="1"/>
    </row>
    <row r="6" spans="1:9" ht="54" customHeight="1">
      <c r="A6" s="22">
        <v>3</v>
      </c>
      <c r="B6" s="10" t="s">
        <v>32</v>
      </c>
      <c r="C6" s="31">
        <v>218873628.79</v>
      </c>
      <c r="D6" s="32"/>
      <c r="E6" s="31">
        <v>319191809.62</v>
      </c>
      <c r="F6" s="32"/>
      <c r="G6" s="31">
        <v>498693512.25</v>
      </c>
      <c r="H6" s="32"/>
      <c r="I6" s="1"/>
    </row>
    <row r="7" spans="1:9" ht="81" customHeight="1">
      <c r="A7" s="22">
        <v>4</v>
      </c>
      <c r="B7" s="10" t="s">
        <v>33</v>
      </c>
      <c r="C7" s="33">
        <v>770195.5</v>
      </c>
      <c r="D7" s="33"/>
      <c r="E7" s="33">
        <v>1084033</v>
      </c>
      <c r="F7" s="33"/>
      <c r="G7" s="33">
        <v>1763104.04</v>
      </c>
      <c r="H7" s="33"/>
      <c r="I7" s="1"/>
    </row>
    <row r="8" spans="1:9" ht="34.5">
      <c r="A8" s="22">
        <v>5</v>
      </c>
      <c r="B8" s="10" t="s">
        <v>16</v>
      </c>
      <c r="C8" s="41"/>
      <c r="D8" s="41"/>
      <c r="E8" s="41"/>
      <c r="F8" s="41"/>
      <c r="G8" s="41">
        <v>82</v>
      </c>
      <c r="H8" s="41"/>
      <c r="I8" s="1"/>
    </row>
    <row r="9" spans="1:9" ht="93" customHeight="1">
      <c r="A9" s="22">
        <v>6</v>
      </c>
      <c r="B9" s="10" t="s">
        <v>15</v>
      </c>
      <c r="C9" s="33">
        <v>0</v>
      </c>
      <c r="D9" s="33"/>
      <c r="E9" s="33">
        <v>0</v>
      </c>
      <c r="F9" s="33"/>
      <c r="G9" s="33">
        <v>407482934.7322</v>
      </c>
      <c r="H9" s="33"/>
      <c r="I9" s="1"/>
    </row>
    <row r="10" spans="1:9" ht="121.5">
      <c r="A10" s="22">
        <v>7</v>
      </c>
      <c r="B10" s="10" t="s">
        <v>35</v>
      </c>
      <c r="C10" s="33">
        <f>C4-C5-C9</f>
        <v>365062219.3699999</v>
      </c>
      <c r="D10" s="33"/>
      <c r="E10" s="33">
        <f>E4-E5-E9</f>
        <v>501214139.26999986</v>
      </c>
      <c r="F10" s="33"/>
      <c r="G10" s="33">
        <f>G4-G5-G9</f>
        <v>257979475.69779992</v>
      </c>
      <c r="H10" s="33"/>
      <c r="I10" s="1"/>
    </row>
    <row r="11" spans="1:9" ht="30.75" customHeight="1">
      <c r="A11" s="42">
        <v>8</v>
      </c>
      <c r="B11" s="39" t="s">
        <v>14</v>
      </c>
      <c r="C11" s="12" t="s">
        <v>13</v>
      </c>
      <c r="D11" s="12" t="s">
        <v>3</v>
      </c>
      <c r="E11" s="12" t="s">
        <v>13</v>
      </c>
      <c r="F11" s="12" t="s">
        <v>3</v>
      </c>
      <c r="G11" s="12" t="s">
        <v>13</v>
      </c>
      <c r="H11" s="12" t="s">
        <v>3</v>
      </c>
      <c r="I11" s="1"/>
    </row>
    <row r="12" spans="1:9" ht="48" customHeight="1">
      <c r="A12" s="42"/>
      <c r="B12" s="39"/>
      <c r="C12" s="12"/>
      <c r="D12" s="11"/>
      <c r="E12" s="12"/>
      <c r="F12" s="11"/>
      <c r="G12" s="12">
        <v>0</v>
      </c>
      <c r="H12" s="11">
        <v>9502722.3</v>
      </c>
      <c r="I12" s="1"/>
    </row>
    <row r="13" spans="1:9" ht="69">
      <c r="A13" s="22">
        <v>9</v>
      </c>
      <c r="B13" s="10" t="s">
        <v>34</v>
      </c>
      <c r="C13" s="33"/>
      <c r="D13" s="33"/>
      <c r="E13" s="33"/>
      <c r="F13" s="33"/>
      <c r="G13" s="33">
        <v>9502722.3</v>
      </c>
      <c r="H13" s="33"/>
      <c r="I13" s="1"/>
    </row>
    <row r="14" spans="1:9" ht="34.5">
      <c r="A14" s="22">
        <v>10</v>
      </c>
      <c r="B14" s="10" t="s">
        <v>27</v>
      </c>
      <c r="C14" s="31">
        <f>SUM(C16:D19)</f>
        <v>0</v>
      </c>
      <c r="D14" s="32"/>
      <c r="E14" s="31">
        <f>SUM(E16:F19)</f>
        <v>0</v>
      </c>
      <c r="F14" s="32"/>
      <c r="G14" s="31">
        <f>SUM(G16:H19)</f>
        <v>0</v>
      </c>
      <c r="H14" s="32"/>
      <c r="I14" s="1"/>
    </row>
    <row r="15" spans="1:9" ht="17.25">
      <c r="A15" s="22"/>
      <c r="B15" s="23" t="s">
        <v>11</v>
      </c>
      <c r="C15" s="33"/>
      <c r="D15" s="33"/>
      <c r="E15" s="33"/>
      <c r="F15" s="33"/>
      <c r="G15" s="33"/>
      <c r="H15" s="33"/>
      <c r="I15" s="1"/>
    </row>
    <row r="16" spans="1:9" ht="51.75">
      <c r="A16" s="22">
        <v>11</v>
      </c>
      <c r="B16" s="10" t="s">
        <v>10</v>
      </c>
      <c r="C16" s="33"/>
      <c r="D16" s="33"/>
      <c r="E16" s="33"/>
      <c r="F16" s="33"/>
      <c r="G16" s="33"/>
      <c r="H16" s="33"/>
      <c r="I16" s="1"/>
    </row>
    <row r="17" spans="1:9" ht="118.5" customHeight="1">
      <c r="A17" s="22">
        <v>12</v>
      </c>
      <c r="B17" s="10" t="s">
        <v>9</v>
      </c>
      <c r="C17" s="33"/>
      <c r="D17" s="33"/>
      <c r="E17" s="33"/>
      <c r="F17" s="33"/>
      <c r="G17" s="33"/>
      <c r="H17" s="33"/>
      <c r="I17" s="1"/>
    </row>
    <row r="18" spans="1:9" ht="34.5">
      <c r="A18" s="22">
        <v>13</v>
      </c>
      <c r="B18" s="10" t="s">
        <v>8</v>
      </c>
      <c r="C18" s="33"/>
      <c r="D18" s="33"/>
      <c r="E18" s="33"/>
      <c r="F18" s="33"/>
      <c r="G18" s="33"/>
      <c r="H18" s="33"/>
      <c r="I18" s="1"/>
    </row>
    <row r="19" spans="1:9" ht="69">
      <c r="A19" s="22">
        <v>14</v>
      </c>
      <c r="B19" s="10" t="s">
        <v>7</v>
      </c>
      <c r="C19" s="33"/>
      <c r="D19" s="33"/>
      <c r="E19" s="33"/>
      <c r="F19" s="33"/>
      <c r="G19" s="31"/>
      <c r="H19" s="32"/>
      <c r="I19" s="1"/>
    </row>
    <row r="20" spans="1:9" ht="17.25">
      <c r="A20" s="22">
        <v>15</v>
      </c>
      <c r="B20" s="10" t="s">
        <v>26</v>
      </c>
      <c r="C20" s="33"/>
      <c r="D20" s="33"/>
      <c r="E20" s="33"/>
      <c r="F20" s="33"/>
      <c r="G20" s="31">
        <v>1515734702.61</v>
      </c>
      <c r="H20" s="32"/>
      <c r="I20" s="1"/>
    </row>
    <row r="21" spans="1:9" ht="17.25">
      <c r="A21" s="22">
        <v>16</v>
      </c>
      <c r="B21" s="10" t="s">
        <v>25</v>
      </c>
      <c r="C21" s="33">
        <v>360674835.47</v>
      </c>
      <c r="D21" s="33"/>
      <c r="E21" s="33">
        <v>453267868.06</v>
      </c>
      <c r="F21" s="33"/>
      <c r="G21" s="33">
        <v>460635997.42</v>
      </c>
      <c r="H21" s="33"/>
      <c r="I21" s="1"/>
    </row>
    <row r="22" spans="1:9" ht="99.75" customHeight="1">
      <c r="A22" s="22">
        <v>17</v>
      </c>
      <c r="B22" s="10" t="s">
        <v>37</v>
      </c>
      <c r="C22" s="31">
        <f>C20-C21</f>
        <v>-360674835.47</v>
      </c>
      <c r="D22" s="32"/>
      <c r="E22" s="31">
        <f>E20-E21</f>
        <v>-453267868.06</v>
      </c>
      <c r="F22" s="32"/>
      <c r="G22" s="31">
        <f>G20-G21</f>
        <v>1055098705.1899998</v>
      </c>
      <c r="H22" s="32"/>
      <c r="I22" s="1"/>
    </row>
    <row r="23" spans="1:9" ht="30" customHeight="1">
      <c r="A23" s="42">
        <v>18</v>
      </c>
      <c r="B23" s="39" t="s">
        <v>43</v>
      </c>
      <c r="C23" s="12" t="s">
        <v>13</v>
      </c>
      <c r="D23" s="12" t="s">
        <v>3</v>
      </c>
      <c r="E23" s="12" t="s">
        <v>13</v>
      </c>
      <c r="F23" s="12" t="s">
        <v>3</v>
      </c>
      <c r="G23" s="12" t="s">
        <v>4</v>
      </c>
      <c r="H23" s="12" t="s">
        <v>3</v>
      </c>
      <c r="I23" s="1"/>
    </row>
    <row r="24" spans="1:9" ht="69" customHeight="1">
      <c r="A24" s="42"/>
      <c r="B24" s="39"/>
      <c r="C24" s="12"/>
      <c r="D24" s="11"/>
      <c r="E24" s="12"/>
      <c r="F24" s="11"/>
      <c r="G24" s="12">
        <v>0</v>
      </c>
      <c r="H24" s="11">
        <v>0</v>
      </c>
      <c r="I24" s="1"/>
    </row>
    <row r="25" spans="1:9" ht="60.75" customHeight="1">
      <c r="A25" s="22">
        <v>19</v>
      </c>
      <c r="B25" s="10" t="s">
        <v>24</v>
      </c>
      <c r="C25" s="33"/>
      <c r="D25" s="33"/>
      <c r="E25" s="33"/>
      <c r="F25" s="33"/>
      <c r="G25" s="33"/>
      <c r="H25" s="33"/>
      <c r="I25" s="1"/>
    </row>
    <row r="26" spans="1:9" ht="17.25">
      <c r="A26" s="22">
        <v>20</v>
      </c>
      <c r="B26" s="10" t="s">
        <v>40</v>
      </c>
      <c r="C26" s="31">
        <v>3544657.04</v>
      </c>
      <c r="D26" s="32"/>
      <c r="E26" s="31">
        <v>33209680.4</v>
      </c>
      <c r="F26" s="32"/>
      <c r="G26" s="31">
        <v>41892540.92</v>
      </c>
      <c r="H26" s="32"/>
      <c r="I26" s="1"/>
    </row>
    <row r="27" spans="1:9" ht="71.25" customHeight="1">
      <c r="A27" s="22">
        <v>21</v>
      </c>
      <c r="B27" s="10" t="s">
        <v>42</v>
      </c>
      <c r="C27" s="33">
        <v>39680564.897</v>
      </c>
      <c r="D27" s="33"/>
      <c r="E27" s="33">
        <v>50121413.927</v>
      </c>
      <c r="F27" s="33"/>
      <c r="G27" s="31">
        <v>25797947.56978</v>
      </c>
      <c r="H27" s="32"/>
      <c r="I27" s="1"/>
    </row>
    <row r="28" spans="1:9" ht="17.25">
      <c r="A28" s="22">
        <v>22</v>
      </c>
      <c r="B28" s="10" t="s">
        <v>23</v>
      </c>
      <c r="C28" s="33">
        <v>-6719000</v>
      </c>
      <c r="D28" s="33"/>
      <c r="E28" s="33">
        <v>0</v>
      </c>
      <c r="F28" s="33"/>
      <c r="G28" s="33"/>
      <c r="H28" s="33"/>
      <c r="I28" s="1"/>
    </row>
    <row r="29" spans="1:9" ht="17.25">
      <c r="A29" s="22">
        <v>23</v>
      </c>
      <c r="B29" s="10" t="s">
        <v>22</v>
      </c>
      <c r="C29" s="31">
        <v>0</v>
      </c>
      <c r="D29" s="32"/>
      <c r="E29" s="31">
        <v>0</v>
      </c>
      <c r="F29" s="32"/>
      <c r="G29" s="31"/>
      <c r="H29" s="32"/>
      <c r="I29" s="1"/>
    </row>
    <row r="30" spans="1:9" ht="34.5">
      <c r="A30" s="22">
        <v>24</v>
      </c>
      <c r="B30" s="10" t="s">
        <v>39</v>
      </c>
      <c r="C30" s="33">
        <f>IF(C26&lt;0,ABS(C26),0)+(C28*(-1))</f>
        <v>6719000</v>
      </c>
      <c r="D30" s="33"/>
      <c r="E30" s="33">
        <f>IF(E26&lt;0,ABS(E26),0)+(E28*(-1))</f>
        <v>0</v>
      </c>
      <c r="F30" s="33"/>
      <c r="G30" s="33">
        <f>IF(G26&lt;0,ABS(G26),0)+(G28*(-1))</f>
        <v>0</v>
      </c>
      <c r="H30" s="33"/>
      <c r="I30" s="1"/>
    </row>
    <row r="31" spans="1:8" ht="57" customHeight="1">
      <c r="A31" s="13"/>
      <c r="B31" s="13"/>
      <c r="C31" s="13"/>
      <c r="D31" s="13"/>
      <c r="E31" s="13"/>
      <c r="F31" s="13"/>
      <c r="G31" s="13"/>
      <c r="H31" s="13"/>
    </row>
    <row r="32" spans="1:8" ht="17.25">
      <c r="A32" s="13"/>
      <c r="B32" s="13" t="s">
        <v>58</v>
      </c>
      <c r="C32" s="13"/>
      <c r="D32" s="13"/>
      <c r="E32" s="13" t="s">
        <v>55</v>
      </c>
      <c r="F32" s="13"/>
      <c r="G32" s="13"/>
      <c r="H32" s="13"/>
    </row>
    <row r="33" spans="1:8" ht="17.25">
      <c r="A33" s="13"/>
      <c r="B33" s="13"/>
      <c r="C33" s="13"/>
      <c r="D33" s="13"/>
      <c r="E33" s="13"/>
      <c r="F33" s="13"/>
      <c r="G33" s="13"/>
      <c r="H33" s="13"/>
    </row>
    <row r="34" spans="1:8" ht="17.25">
      <c r="A34" s="13"/>
      <c r="B34" s="13" t="s">
        <v>56</v>
      </c>
      <c r="C34" s="13"/>
      <c r="D34" s="13"/>
      <c r="E34" s="13" t="s">
        <v>57</v>
      </c>
      <c r="F34" s="13"/>
      <c r="G34" s="13"/>
      <c r="H34" s="13"/>
    </row>
    <row r="35" spans="1:8" ht="17.25">
      <c r="A35" s="24"/>
      <c r="B35" s="24"/>
      <c r="C35" s="24"/>
      <c r="D35" s="24"/>
      <c r="E35" s="24"/>
      <c r="F35" s="24"/>
      <c r="G35" s="24"/>
      <c r="H35" s="24"/>
    </row>
    <row r="36" spans="1:8" ht="20.25">
      <c r="A36" s="20"/>
      <c r="B36" s="20"/>
      <c r="C36" s="20"/>
      <c r="D36" s="20"/>
      <c r="E36" s="20"/>
      <c r="F36" s="20"/>
      <c r="G36" s="20"/>
      <c r="H36" s="20"/>
    </row>
    <row r="37" spans="1:8" ht="20.25">
      <c r="A37" s="20"/>
      <c r="B37" s="20"/>
      <c r="C37" s="20"/>
      <c r="D37" s="20"/>
      <c r="E37" s="20"/>
      <c r="F37" s="20"/>
      <c r="G37" s="20"/>
      <c r="H37" s="20"/>
    </row>
    <row r="38" spans="1:8" ht="20.25">
      <c r="A38" s="20"/>
      <c r="B38" s="20"/>
      <c r="C38" s="20"/>
      <c r="D38" s="20"/>
      <c r="E38" s="20"/>
      <c r="F38" s="20"/>
      <c r="G38" s="20"/>
      <c r="H38" s="20"/>
    </row>
    <row r="39" spans="1:8" ht="20.25">
      <c r="A39" s="20"/>
      <c r="F39" s="20"/>
      <c r="G39" s="20"/>
      <c r="H39" s="20"/>
    </row>
  </sheetData>
  <sheetProtection/>
  <mergeCells count="78">
    <mergeCell ref="G25:H25"/>
    <mergeCell ref="G16:H16"/>
    <mergeCell ref="C30:D30"/>
    <mergeCell ref="E30:F30"/>
    <mergeCell ref="G30:H30"/>
    <mergeCell ref="C28:D28"/>
    <mergeCell ref="E28:F28"/>
    <mergeCell ref="G28:H28"/>
    <mergeCell ref="C29:D29"/>
    <mergeCell ref="E29:F29"/>
    <mergeCell ref="C26:D26"/>
    <mergeCell ref="E26:F26"/>
    <mergeCell ref="G26:H26"/>
    <mergeCell ref="C27:D27"/>
    <mergeCell ref="E27:F27"/>
    <mergeCell ref="G27:H27"/>
    <mergeCell ref="G29:H29"/>
    <mergeCell ref="A23:A24"/>
    <mergeCell ref="B23:B24"/>
    <mergeCell ref="E18:F18"/>
    <mergeCell ref="E21:F21"/>
    <mergeCell ref="G21:H21"/>
    <mergeCell ref="C22:D22"/>
    <mergeCell ref="E22:F22"/>
    <mergeCell ref="C21:D21"/>
    <mergeCell ref="G22:H22"/>
    <mergeCell ref="G20:H20"/>
    <mergeCell ref="E19:F19"/>
    <mergeCell ref="G17:H17"/>
    <mergeCell ref="C18:D18"/>
    <mergeCell ref="C17:D17"/>
    <mergeCell ref="C19:D19"/>
    <mergeCell ref="G18:H18"/>
    <mergeCell ref="G19:H19"/>
    <mergeCell ref="E17:F17"/>
    <mergeCell ref="A11:A12"/>
    <mergeCell ref="B11:B12"/>
    <mergeCell ref="C13:D13"/>
    <mergeCell ref="E13:F13"/>
    <mergeCell ref="C25:D25"/>
    <mergeCell ref="E25:F25"/>
    <mergeCell ref="C20:D20"/>
    <mergeCell ref="E20:F20"/>
    <mergeCell ref="C16:D16"/>
    <mergeCell ref="E16:F16"/>
    <mergeCell ref="G13:H13"/>
    <mergeCell ref="C15:D15"/>
    <mergeCell ref="E15:F15"/>
    <mergeCell ref="G15:H15"/>
    <mergeCell ref="C14:D14"/>
    <mergeCell ref="E14:F14"/>
    <mergeCell ref="G14:H14"/>
    <mergeCell ref="G8:H8"/>
    <mergeCell ref="C9:D9"/>
    <mergeCell ref="E9:F9"/>
    <mergeCell ref="G9:H9"/>
    <mergeCell ref="C10:D10"/>
    <mergeCell ref="E10:F10"/>
    <mergeCell ref="C8:D8"/>
    <mergeCell ref="E8:F8"/>
    <mergeCell ref="G10:H10"/>
    <mergeCell ref="C5:D5"/>
    <mergeCell ref="E5:F5"/>
    <mergeCell ref="G5:H5"/>
    <mergeCell ref="C7:D7"/>
    <mergeCell ref="E7:F7"/>
    <mergeCell ref="G7:H7"/>
    <mergeCell ref="G6:H6"/>
    <mergeCell ref="E6:F6"/>
    <mergeCell ref="C6:D6"/>
    <mergeCell ref="C4:D4"/>
    <mergeCell ref="E4:F4"/>
    <mergeCell ref="G4:H4"/>
    <mergeCell ref="A1:H1"/>
    <mergeCell ref="C3:D3"/>
    <mergeCell ref="E3:F3"/>
    <mergeCell ref="G3:H3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0" zoomScaleNormal="70" zoomScaleSheetLayoutView="70" zoomScalePageLayoutView="0" workbookViewId="0" topLeftCell="A21">
      <selection activeCell="E13" sqref="E13:F13"/>
    </sheetView>
  </sheetViews>
  <sheetFormatPr defaultColWidth="9.140625" defaultRowHeight="15"/>
  <cols>
    <col min="1" max="1" width="9.140625" style="2" customWidth="1"/>
    <col min="2" max="2" width="61.28125" style="2" customWidth="1"/>
    <col min="3" max="3" width="28.140625" style="2" customWidth="1"/>
    <col min="4" max="4" width="26.28125" style="2" customWidth="1"/>
    <col min="5" max="5" width="23.421875" style="2" customWidth="1"/>
    <col min="6" max="6" width="29.28125" style="2" customWidth="1"/>
  </cols>
  <sheetData>
    <row r="1" spans="1:6" ht="83.25" customHeight="1">
      <c r="A1" s="35" t="s">
        <v>44</v>
      </c>
      <c r="B1" s="35"/>
      <c r="C1" s="35"/>
      <c r="D1" s="35"/>
      <c r="E1" s="35"/>
      <c r="F1" s="35"/>
    </row>
    <row r="2" spans="1:6" ht="22.5">
      <c r="A2" s="40" t="s">
        <v>45</v>
      </c>
      <c r="B2" s="40"/>
      <c r="C2" s="40"/>
      <c r="D2" s="3"/>
      <c r="E2" s="4"/>
      <c r="F2" s="5" t="s">
        <v>3</v>
      </c>
    </row>
    <row r="3" spans="1:6" ht="21">
      <c r="A3" s="14" t="s">
        <v>21</v>
      </c>
      <c r="B3" s="15" t="s">
        <v>20</v>
      </c>
      <c r="C3" s="50" t="s">
        <v>30</v>
      </c>
      <c r="D3" s="50"/>
      <c r="E3" s="50" t="s">
        <v>29</v>
      </c>
      <c r="F3" s="50"/>
    </row>
    <row r="4" spans="1:6" ht="21" customHeight="1">
      <c r="A4" s="15">
        <v>1</v>
      </c>
      <c r="B4" s="16" t="s">
        <v>18</v>
      </c>
      <c r="C4" s="43">
        <f>'Инф. о муниц. долге план'!C4:D4</f>
        <v>1507870317.7</v>
      </c>
      <c r="D4" s="43"/>
      <c r="E4" s="43">
        <f>'Инф. о муниц. долге факт'!G4</f>
        <v>1557627243.53</v>
      </c>
      <c r="F4" s="43"/>
    </row>
    <row r="5" spans="1:6" ht="23.25" customHeight="1">
      <c r="A5" s="15">
        <v>2</v>
      </c>
      <c r="B5" s="16" t="s">
        <v>17</v>
      </c>
      <c r="C5" s="43">
        <f>'Инф. о муниц. долге план'!C5:D5</f>
        <v>892446773.68</v>
      </c>
      <c r="D5" s="43"/>
      <c r="E5" s="43">
        <f>'Инф. о муниц. долге факт'!G5</f>
        <v>892164833.1</v>
      </c>
      <c r="F5" s="43"/>
    </row>
    <row r="6" spans="1:6" ht="43.5" customHeight="1">
      <c r="A6" s="15">
        <v>3</v>
      </c>
      <c r="B6" s="16" t="s">
        <v>32</v>
      </c>
      <c r="C6" s="44">
        <f>'Инф. о муниц. долге план'!C6:D6</f>
        <v>473235857.56</v>
      </c>
      <c r="D6" s="45"/>
      <c r="E6" s="44">
        <f>'Инф. о муниц. долге факт'!G6</f>
        <v>498693512.25</v>
      </c>
      <c r="F6" s="45"/>
    </row>
    <row r="7" spans="1:6" ht="61.5" customHeight="1">
      <c r="A7" s="15">
        <v>4</v>
      </c>
      <c r="B7" s="16" t="s">
        <v>33</v>
      </c>
      <c r="C7" s="43">
        <f>'Инф. о муниц. долге план'!C7:D7</f>
        <v>1577700</v>
      </c>
      <c r="D7" s="43"/>
      <c r="E7" s="43">
        <f>'Инф. о муниц. долге факт'!G7</f>
        <v>1763104.04</v>
      </c>
      <c r="F7" s="43"/>
    </row>
    <row r="8" spans="1:6" ht="27" customHeight="1">
      <c r="A8" s="15">
        <v>5</v>
      </c>
      <c r="B8" s="16" t="s">
        <v>16</v>
      </c>
      <c r="C8" s="49">
        <f>'Инф. о муниц. долге план'!C8:D8</f>
        <v>82</v>
      </c>
      <c r="D8" s="49"/>
      <c r="E8" s="49">
        <f>'Инф. о муниц. долге факт'!G8</f>
        <v>82</v>
      </c>
      <c r="F8" s="49"/>
    </row>
    <row r="9" spans="1:6" ht="39.75" customHeight="1">
      <c r="A9" s="15">
        <v>6</v>
      </c>
      <c r="B9" s="16" t="s">
        <v>15</v>
      </c>
      <c r="C9" s="43">
        <f>'Инф. о муниц. долге план'!C9:D9</f>
        <v>386759689.1992</v>
      </c>
      <c r="D9" s="43"/>
      <c r="E9" s="43">
        <f>'Инф. о муниц. долге факт'!G9</f>
        <v>407482934.7322</v>
      </c>
      <c r="F9" s="43"/>
    </row>
    <row r="10" spans="1:6" ht="92.25" customHeight="1">
      <c r="A10" s="15">
        <v>7</v>
      </c>
      <c r="B10" s="16" t="s">
        <v>35</v>
      </c>
      <c r="C10" s="43">
        <f>'Инф. о муниц. долге план'!C10:D10</f>
        <v>228663854.82080013</v>
      </c>
      <c r="D10" s="43"/>
      <c r="E10" s="43">
        <f>'Инф. о муниц. долге факт'!G10</f>
        <v>257979475.69779992</v>
      </c>
      <c r="F10" s="43"/>
    </row>
    <row r="11" spans="1:6" ht="15.75" customHeight="1">
      <c r="A11" s="50">
        <v>8</v>
      </c>
      <c r="B11" s="48" t="s">
        <v>14</v>
      </c>
      <c r="C11" s="18" t="s">
        <v>13</v>
      </c>
      <c r="D11" s="18" t="s">
        <v>3</v>
      </c>
      <c r="E11" s="18" t="s">
        <v>13</v>
      </c>
      <c r="F11" s="18" t="s">
        <v>3</v>
      </c>
    </row>
    <row r="12" spans="1:6" ht="42" customHeight="1">
      <c r="A12" s="50"/>
      <c r="B12" s="48"/>
      <c r="C12" s="18">
        <f>'Инф. о муниц. долге план'!C12</f>
        <v>0</v>
      </c>
      <c r="D12" s="17">
        <f>'Инф. о муниц. долге план'!D12</f>
        <v>9502722.3</v>
      </c>
      <c r="E12" s="18">
        <f>'Инф. о муниц. долге факт'!G12</f>
        <v>0</v>
      </c>
      <c r="F12" s="17">
        <v>0</v>
      </c>
    </row>
    <row r="13" spans="1:6" ht="61.5" customHeight="1">
      <c r="A13" s="15">
        <v>9</v>
      </c>
      <c r="B13" s="16" t="s">
        <v>34</v>
      </c>
      <c r="C13" s="43">
        <f>'Инф. о муниц. долге план'!C13:D13</f>
        <v>9502722.3</v>
      </c>
      <c r="D13" s="43"/>
      <c r="E13" s="43">
        <v>0</v>
      </c>
      <c r="F13" s="43"/>
    </row>
    <row r="14" spans="1:6" ht="47.25" customHeight="1">
      <c r="A14" s="15">
        <v>10</v>
      </c>
      <c r="B14" s="16" t="s">
        <v>12</v>
      </c>
      <c r="C14" s="44">
        <f>'Инф. о муниц. долге план'!C14:D14</f>
        <v>9502722.3</v>
      </c>
      <c r="D14" s="45"/>
      <c r="E14" s="44">
        <f>'Инф. о муниц. долге факт'!G14</f>
        <v>0</v>
      </c>
      <c r="F14" s="45"/>
    </row>
    <row r="15" spans="1:6" ht="27" customHeight="1">
      <c r="A15" s="15"/>
      <c r="B15" s="16" t="s">
        <v>11</v>
      </c>
      <c r="C15" s="43">
        <f>'Инф. о муниц. долге план'!C15:D15</f>
        <v>0</v>
      </c>
      <c r="D15" s="43"/>
      <c r="E15" s="43">
        <f>'Инф. о муниц. долге факт'!G15</f>
        <v>0</v>
      </c>
      <c r="F15" s="43"/>
    </row>
    <row r="16" spans="1:6" ht="61.5" customHeight="1">
      <c r="A16" s="15">
        <v>11</v>
      </c>
      <c r="B16" s="16" t="s">
        <v>10</v>
      </c>
      <c r="C16" s="43">
        <f>'Инф. о муниц. долге план'!C16:D16</f>
        <v>0</v>
      </c>
      <c r="D16" s="43"/>
      <c r="E16" s="43">
        <f>'Инф. о муниц. долге факт'!G16</f>
        <v>0</v>
      </c>
      <c r="F16" s="43"/>
    </row>
    <row r="17" spans="1:6" ht="75" customHeight="1">
      <c r="A17" s="15">
        <v>12</v>
      </c>
      <c r="B17" s="16" t="s">
        <v>9</v>
      </c>
      <c r="C17" s="43">
        <f>'Инф. о муниц. долге план'!C17:D17</f>
        <v>9502722.3</v>
      </c>
      <c r="D17" s="43"/>
      <c r="E17" s="43">
        <f>'Инф. о муниц. долге факт'!G17</f>
        <v>0</v>
      </c>
      <c r="F17" s="43"/>
    </row>
    <row r="18" spans="1:6" ht="51" customHeight="1">
      <c r="A18" s="15">
        <v>13</v>
      </c>
      <c r="B18" s="16" t="s">
        <v>8</v>
      </c>
      <c r="C18" s="43">
        <f>'Инф. о муниц. долге план'!C18:D18</f>
        <v>0</v>
      </c>
      <c r="D18" s="43"/>
      <c r="E18" s="43">
        <f>'Инф. о муниц. долге факт'!G18</f>
        <v>0</v>
      </c>
      <c r="F18" s="43"/>
    </row>
    <row r="19" spans="1:6" ht="72.75" customHeight="1">
      <c r="A19" s="15">
        <v>14</v>
      </c>
      <c r="B19" s="16" t="s">
        <v>7</v>
      </c>
      <c r="C19" s="43">
        <f>'Инф. о муниц. долге план'!C19:D19</f>
        <v>0</v>
      </c>
      <c r="D19" s="43"/>
      <c r="E19" s="43">
        <f>'Инф. о муниц. долге факт'!G19</f>
        <v>0</v>
      </c>
      <c r="F19" s="43"/>
    </row>
    <row r="20" spans="1:6" ht="33.75" customHeight="1">
      <c r="A20" s="15">
        <v>15</v>
      </c>
      <c r="B20" s="16" t="s">
        <v>6</v>
      </c>
      <c r="C20" s="43">
        <f>'Инф. о муниц. долге план'!C20:D20</f>
        <v>1575512782.86</v>
      </c>
      <c r="D20" s="43"/>
      <c r="E20" s="43">
        <f>'Инф. о муниц. долге факт'!G20</f>
        <v>1515734702.61</v>
      </c>
      <c r="F20" s="43"/>
    </row>
    <row r="21" spans="1:6" ht="27" customHeight="1">
      <c r="A21" s="15">
        <v>16</v>
      </c>
      <c r="B21" s="16" t="s">
        <v>5</v>
      </c>
      <c r="C21" s="44">
        <f>'Инф. о муниц. долге план'!C21:D21</f>
        <v>460927219</v>
      </c>
      <c r="D21" s="45"/>
      <c r="E21" s="44">
        <f>'Инф. о муниц. долге факт'!G21</f>
        <v>460635997.42</v>
      </c>
      <c r="F21" s="45"/>
    </row>
    <row r="22" spans="1:6" ht="69.75" customHeight="1">
      <c r="A22" s="15">
        <v>17</v>
      </c>
      <c r="B22" s="16" t="s">
        <v>36</v>
      </c>
      <c r="C22" s="43">
        <f>'Инф. о муниц. долге план'!C22:D22</f>
        <v>1114585563.86</v>
      </c>
      <c r="D22" s="43"/>
      <c r="E22" s="43">
        <f>'Инф. о муниц. долге факт'!G22</f>
        <v>1055098705.1899998</v>
      </c>
      <c r="F22" s="43"/>
    </row>
    <row r="23" spans="1:6" ht="15.75" customHeight="1">
      <c r="A23" s="46">
        <v>18</v>
      </c>
      <c r="B23" s="48" t="s">
        <v>43</v>
      </c>
      <c r="C23" s="18" t="s">
        <v>4</v>
      </c>
      <c r="D23" s="18" t="s">
        <v>3</v>
      </c>
      <c r="E23" s="18" t="s">
        <v>4</v>
      </c>
      <c r="F23" s="18" t="s">
        <v>3</v>
      </c>
    </row>
    <row r="24" spans="1:6" ht="51" customHeight="1">
      <c r="A24" s="47"/>
      <c r="B24" s="48"/>
      <c r="C24" s="18">
        <f>'Инф. о муниц. долге план'!C24:D24</f>
        <v>0</v>
      </c>
      <c r="D24" s="17">
        <f>'Инф. о муниц. долге план'!D24</f>
        <v>0</v>
      </c>
      <c r="E24" s="18">
        <f>'Инф. о муниц. долге факт'!G24</f>
        <v>0</v>
      </c>
      <c r="F24" s="17">
        <f>'Инф. о муниц. долге факт'!H24</f>
        <v>0</v>
      </c>
    </row>
    <row r="25" spans="1:6" ht="54" customHeight="1">
      <c r="A25" s="15">
        <v>19</v>
      </c>
      <c r="B25" s="16" t="s">
        <v>2</v>
      </c>
      <c r="C25" s="43">
        <f>'Инф. о муниц. долге план'!C25:D25</f>
        <v>0</v>
      </c>
      <c r="D25" s="43"/>
      <c r="E25" s="43">
        <f>'Инф. о муниц. долге факт'!G25</f>
        <v>0</v>
      </c>
      <c r="F25" s="43"/>
    </row>
    <row r="26" spans="1:6" ht="39" customHeight="1">
      <c r="A26" s="15">
        <v>20</v>
      </c>
      <c r="B26" s="16" t="s">
        <v>41</v>
      </c>
      <c r="C26" s="44">
        <f>'Инф. о муниц. долге план'!C26:D26</f>
        <v>-67642465.16</v>
      </c>
      <c r="D26" s="45"/>
      <c r="E26" s="44">
        <f>'Инф. о муниц. долге факт'!G26</f>
        <v>41892540.92</v>
      </c>
      <c r="F26" s="45"/>
    </row>
    <row r="27" spans="1:6" ht="48" customHeight="1">
      <c r="A27" s="15">
        <v>21</v>
      </c>
      <c r="B27" s="16" t="s">
        <v>42</v>
      </c>
      <c r="C27" s="43">
        <f>'Инф. о муниц. долге план'!C27:D27</f>
        <v>84006128.34208</v>
      </c>
      <c r="D27" s="43"/>
      <c r="E27" s="43">
        <f>'Инф. о муниц. долге факт'!G27</f>
        <v>25797947.56978</v>
      </c>
      <c r="F27" s="43"/>
    </row>
    <row r="28" spans="1:6" ht="32.25" customHeight="1">
      <c r="A28" s="15">
        <v>22</v>
      </c>
      <c r="B28" s="16" t="s">
        <v>1</v>
      </c>
      <c r="C28" s="43">
        <f>'Инф. о муниц. долге план'!C28:D28</f>
        <v>-3000000</v>
      </c>
      <c r="D28" s="43"/>
      <c r="E28" s="43">
        <f>'Инф. о муниц. долге факт'!G28</f>
        <v>0</v>
      </c>
      <c r="F28" s="43"/>
    </row>
    <row r="29" spans="1:6" ht="32.25" customHeight="1">
      <c r="A29" s="15">
        <v>23</v>
      </c>
      <c r="B29" s="16" t="s">
        <v>0</v>
      </c>
      <c r="C29" s="43">
        <f>'Инф. о муниц. долге план'!C29:D29</f>
        <v>9502722.3</v>
      </c>
      <c r="D29" s="43"/>
      <c r="E29" s="43">
        <f>'Инф. о муниц. долге факт'!G29</f>
        <v>0</v>
      </c>
      <c r="F29" s="43"/>
    </row>
    <row r="30" spans="1:6" ht="45.75" customHeight="1">
      <c r="A30" s="15">
        <v>24</v>
      </c>
      <c r="B30" s="16" t="s">
        <v>38</v>
      </c>
      <c r="C30" s="43">
        <f>'Инф. о муниц. долге план'!C30:D30</f>
        <v>70642465.16</v>
      </c>
      <c r="D30" s="43"/>
      <c r="E30" s="43">
        <f>'Инф. о муниц. долге факт'!G30</f>
        <v>0</v>
      </c>
      <c r="F30" s="43"/>
    </row>
    <row r="31" spans="1:6" ht="21">
      <c r="A31" s="19"/>
      <c r="B31" s="19"/>
      <c r="C31" s="19"/>
      <c r="D31" s="19"/>
      <c r="E31" s="19"/>
      <c r="F31" s="19"/>
    </row>
    <row r="32" spans="1:6" ht="21">
      <c r="A32" s="19"/>
      <c r="B32" s="19"/>
      <c r="C32" s="19"/>
      <c r="D32" s="19"/>
      <c r="E32" s="19"/>
      <c r="F32" s="19"/>
    </row>
    <row r="33" spans="1:6" ht="21">
      <c r="A33" s="19"/>
      <c r="B33" s="19"/>
      <c r="C33" s="19"/>
      <c r="D33" s="19"/>
      <c r="E33" s="19"/>
      <c r="F33" s="19"/>
    </row>
    <row r="34" spans="1:6" ht="21">
      <c r="A34" s="19"/>
      <c r="B34" s="19" t="s">
        <v>54</v>
      </c>
      <c r="C34" s="19"/>
      <c r="D34" s="19" t="s">
        <v>55</v>
      </c>
      <c r="E34" s="19"/>
      <c r="F34" s="19"/>
    </row>
    <row r="35" spans="1:6" ht="21">
      <c r="A35" s="19"/>
      <c r="B35" s="19"/>
      <c r="C35" s="19"/>
      <c r="D35" s="19"/>
      <c r="E35" s="19"/>
      <c r="F35" s="19"/>
    </row>
    <row r="36" spans="1:6" ht="21">
      <c r="A36" s="19"/>
      <c r="B36" s="19"/>
      <c r="C36" s="19"/>
      <c r="D36" s="19"/>
      <c r="E36" s="19"/>
      <c r="F36" s="19"/>
    </row>
    <row r="37" spans="1:6" ht="21">
      <c r="A37" s="19"/>
      <c r="B37" s="19"/>
      <c r="C37" s="19"/>
      <c r="D37" s="19"/>
      <c r="E37" s="19"/>
      <c r="F37" s="19"/>
    </row>
    <row r="38" spans="1:6" ht="21">
      <c r="A38" s="19"/>
      <c r="B38" s="19" t="s">
        <v>56</v>
      </c>
      <c r="C38" s="19"/>
      <c r="D38" s="19" t="s">
        <v>57</v>
      </c>
      <c r="E38" s="19"/>
      <c r="F38" s="19"/>
    </row>
  </sheetData>
  <sheetProtection/>
  <mergeCells count="54">
    <mergeCell ref="A2:C2"/>
    <mergeCell ref="A1:F1"/>
    <mergeCell ref="E9:F9"/>
    <mergeCell ref="C7:D7"/>
    <mergeCell ref="E3:F3"/>
    <mergeCell ref="E4:F4"/>
    <mergeCell ref="E6:F6"/>
    <mergeCell ref="C6:D6"/>
    <mergeCell ref="E5:F5"/>
    <mergeCell ref="C3:D3"/>
    <mergeCell ref="A11:A12"/>
    <mergeCell ref="B11:B12"/>
    <mergeCell ref="E10:F10"/>
    <mergeCell ref="E13:F13"/>
    <mergeCell ref="E16:F16"/>
    <mergeCell ref="E15:F15"/>
    <mergeCell ref="C14:D14"/>
    <mergeCell ref="C30:D30"/>
    <mergeCell ref="E29:F29"/>
    <mergeCell ref="E14:F14"/>
    <mergeCell ref="E8:F8"/>
    <mergeCell ref="E28:F28"/>
    <mergeCell ref="E20:F20"/>
    <mergeCell ref="E21:F21"/>
    <mergeCell ref="E22:F22"/>
    <mergeCell ref="E25:F25"/>
    <mergeCell ref="E26:F26"/>
    <mergeCell ref="C4:D4"/>
    <mergeCell ref="C5:D5"/>
    <mergeCell ref="C13:D13"/>
    <mergeCell ref="E19:F19"/>
    <mergeCell ref="E30:F30"/>
    <mergeCell ref="C8:D8"/>
    <mergeCell ref="C9:D9"/>
    <mergeCell ref="C10:D10"/>
    <mergeCell ref="C29:D29"/>
    <mergeCell ref="C19:D19"/>
    <mergeCell ref="A23:A24"/>
    <mergeCell ref="B23:B24"/>
    <mergeCell ref="C27:D27"/>
    <mergeCell ref="C25:D25"/>
    <mergeCell ref="C18:D18"/>
    <mergeCell ref="C15:D15"/>
    <mergeCell ref="C17:D17"/>
    <mergeCell ref="C22:D22"/>
    <mergeCell ref="C16:D16"/>
    <mergeCell ref="C26:D26"/>
    <mergeCell ref="C20:D20"/>
    <mergeCell ref="C28:D28"/>
    <mergeCell ref="C21:D21"/>
    <mergeCell ref="E7:F7"/>
    <mergeCell ref="E27:F27"/>
    <mergeCell ref="E17:F17"/>
    <mergeCell ref="E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2017-03-03T13:09:05Z</dcterms:modified>
  <cp:category/>
  <cp:version/>
  <cp:contentType/>
  <cp:contentStatus/>
</cp:coreProperties>
</file>